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8020" windowHeight="10000" activeTab="0"/>
  </bookViews>
  <sheets>
    <sheet name="generale" sheetId="1" r:id="rId1"/>
    <sheet name="Iscritti" sheetId="2" r:id="rId2"/>
  </sheets>
  <definedNames>
    <definedName name="_xlnm.Print_Area" localSheetId="0">'generale'!$A$19:$F$29</definedName>
    <definedName name="_xlnm.Print_Area" localSheetId="1">'Iscritti'!$B$207:$H$209</definedName>
    <definedName name="Iscritti">'Iscritti'!$B$3:$I$202</definedName>
    <definedName name="_xlnm.Print_Titles" localSheetId="0">'generale'!$3:$3</definedName>
    <definedName name="_xlnm.Print_Titles" localSheetId="1">'Iscritti'!$1:$1</definedName>
  </definedNames>
  <calcPr fullCalcOnLoad="1"/>
</workbook>
</file>

<file path=xl/sharedStrings.xml><?xml version="1.0" encoding="utf-8"?>
<sst xmlns="http://schemas.openxmlformats.org/spreadsheetml/2006/main" count="807" uniqueCount="318">
  <si>
    <t>Tonelli</t>
  </si>
  <si>
    <t>Luigi</t>
  </si>
  <si>
    <t>Crispoltoni</t>
  </si>
  <si>
    <t>Ganovelli</t>
  </si>
  <si>
    <t>Gismondo</t>
  </si>
  <si>
    <t>Scrocca</t>
  </si>
  <si>
    <t>Brocchi</t>
  </si>
  <si>
    <t>U.P. Policiano</t>
  </si>
  <si>
    <t>Carboni</t>
  </si>
  <si>
    <t>Cavigli</t>
  </si>
  <si>
    <t>Ceccherelli</t>
  </si>
  <si>
    <t>Umbero</t>
  </si>
  <si>
    <t>Baldini</t>
  </si>
  <si>
    <t>Cotter</t>
  </si>
  <si>
    <t>Graham</t>
  </si>
  <si>
    <t>Mattoni</t>
  </si>
  <si>
    <t>Matini</t>
  </si>
  <si>
    <t>Tavini</t>
  </si>
  <si>
    <t>Zacchei</t>
  </si>
  <si>
    <t>Tiziano</t>
  </si>
  <si>
    <t>Cutini</t>
  </si>
  <si>
    <t>Benigni</t>
  </si>
  <si>
    <t>Marusca</t>
  </si>
  <si>
    <t>Laura</t>
  </si>
  <si>
    <t>Natascia</t>
  </si>
  <si>
    <t>Repanai</t>
  </si>
  <si>
    <t>Stefania</t>
  </si>
  <si>
    <t>Rondoni</t>
  </si>
  <si>
    <t>Luisella</t>
  </si>
  <si>
    <t>Gibin</t>
  </si>
  <si>
    <t>Amilcare</t>
  </si>
  <si>
    <t>Bastianini</t>
  </si>
  <si>
    <t>Federica</t>
  </si>
  <si>
    <t>Sq.ecologica Bagnaia VT</t>
  </si>
  <si>
    <t>Ranelli</t>
  </si>
  <si>
    <t>Tavanti</t>
  </si>
  <si>
    <t>Francesco</t>
  </si>
  <si>
    <t>Migliacci</t>
  </si>
  <si>
    <t>Peruzzi</t>
  </si>
  <si>
    <t xml:space="preserve">Nutrica </t>
  </si>
  <si>
    <t>Ezio</t>
  </si>
  <si>
    <t>Faccini</t>
  </si>
  <si>
    <t>pod. Lama</t>
  </si>
  <si>
    <t>Oretti</t>
  </si>
  <si>
    <t>Libero</t>
  </si>
  <si>
    <t>Martino</t>
  </si>
  <si>
    <t>Vannozzi</t>
  </si>
  <si>
    <t>Bizzirri</t>
  </si>
  <si>
    <t>Bruno</t>
  </si>
  <si>
    <t>Vandini</t>
  </si>
  <si>
    <t>Amorosi</t>
  </si>
  <si>
    <t>Zanchi</t>
  </si>
  <si>
    <t xml:space="preserve">Dionigi </t>
  </si>
  <si>
    <t>Marri</t>
  </si>
  <si>
    <t>Occhiolini</t>
  </si>
  <si>
    <t>Filippo</t>
  </si>
  <si>
    <t>Mazzini</t>
  </si>
  <si>
    <t>Domenico</t>
  </si>
  <si>
    <t>DLF Arezzo</t>
  </si>
  <si>
    <t>Spertilli</t>
  </si>
  <si>
    <t>Barucci</t>
  </si>
  <si>
    <t xml:space="preserve"> Massino</t>
  </si>
  <si>
    <t>Marathon Figline V.no</t>
  </si>
  <si>
    <t>Giannini</t>
  </si>
  <si>
    <t>GS Montaperti Siena</t>
  </si>
  <si>
    <t>Pallini</t>
  </si>
  <si>
    <t>Cappietti</t>
  </si>
  <si>
    <t>Ennio</t>
  </si>
  <si>
    <t>Marini</t>
  </si>
  <si>
    <t>Dario</t>
  </si>
  <si>
    <t>Caporalini</t>
  </si>
  <si>
    <t>Piccini</t>
  </si>
  <si>
    <t>uisp Verzari - Atl. CVA</t>
  </si>
  <si>
    <t>Bacchi</t>
  </si>
  <si>
    <t>Sestini</t>
  </si>
  <si>
    <t>Di Mauro</t>
  </si>
  <si>
    <t>Mencaroni</t>
  </si>
  <si>
    <t>Marcellini</t>
  </si>
  <si>
    <t xml:space="preserve">Marraghini </t>
  </si>
  <si>
    <t>Bianchini</t>
  </si>
  <si>
    <t>Arlotti</t>
  </si>
  <si>
    <t>Golden</t>
  </si>
  <si>
    <t>Mezzolla</t>
  </si>
  <si>
    <t>Marcus</t>
  </si>
  <si>
    <t>Scaricata da www.corriumbria.it</t>
  </si>
  <si>
    <t>Nome</t>
  </si>
  <si>
    <t>Cognome</t>
  </si>
  <si>
    <t xml:space="preserve">Società </t>
  </si>
  <si>
    <t>Andrea</t>
  </si>
  <si>
    <t>Lorenzo</t>
  </si>
  <si>
    <t>D</t>
  </si>
  <si>
    <t>Cat</t>
  </si>
  <si>
    <t>Ord Arrivo</t>
  </si>
  <si>
    <t>U</t>
  </si>
  <si>
    <t>Ss</t>
  </si>
  <si>
    <t>Pett</t>
  </si>
  <si>
    <t>Dt di Nasc</t>
  </si>
  <si>
    <t>Giov.</t>
  </si>
  <si>
    <t>Soc</t>
  </si>
  <si>
    <t>Pierluigi</t>
  </si>
  <si>
    <t>Bruschi</t>
  </si>
  <si>
    <t>Claudio</t>
  </si>
  <si>
    <t>Manenti</t>
  </si>
  <si>
    <t>Sergio</t>
  </si>
  <si>
    <t>Luca</t>
  </si>
  <si>
    <t>Volpi</t>
  </si>
  <si>
    <t>Ricci</t>
  </si>
  <si>
    <t>Rodolfo</t>
  </si>
  <si>
    <t>Fosco</t>
  </si>
  <si>
    <t>Mauro</t>
  </si>
  <si>
    <t>Rossi</t>
  </si>
  <si>
    <t>Fabio</t>
  </si>
  <si>
    <t>Nasini</t>
  </si>
  <si>
    <t>Angelo</t>
  </si>
  <si>
    <t>Umberto</t>
  </si>
  <si>
    <t>Alessandro</t>
  </si>
  <si>
    <t>Patrizio</t>
  </si>
  <si>
    <t>Progr.</t>
  </si>
  <si>
    <t>Vincenti</t>
  </si>
  <si>
    <t>Radames</t>
  </si>
  <si>
    <t>Andreani</t>
  </si>
  <si>
    <t>Romano</t>
  </si>
  <si>
    <t>Bernabei</t>
  </si>
  <si>
    <t>Valentina</t>
  </si>
  <si>
    <t>Minghetti</t>
  </si>
  <si>
    <t>Maria</t>
  </si>
  <si>
    <t>Bernardini</t>
  </si>
  <si>
    <t>Paolo</t>
  </si>
  <si>
    <t>V</t>
  </si>
  <si>
    <t>A</t>
  </si>
  <si>
    <t>Falomi</t>
  </si>
  <si>
    <t>Valdemaro</t>
  </si>
  <si>
    <t>Blasi</t>
  </si>
  <si>
    <t>Enzo</t>
  </si>
  <si>
    <t>Landi</t>
  </si>
  <si>
    <t>Alessio</t>
  </si>
  <si>
    <t>Pietro</t>
  </si>
  <si>
    <t>Bistoni</t>
  </si>
  <si>
    <t>Diego</t>
  </si>
  <si>
    <t>Stefano</t>
  </si>
  <si>
    <t>Marco</t>
  </si>
  <si>
    <t>Isolani</t>
  </si>
  <si>
    <t>Guadagni</t>
  </si>
  <si>
    <t>Fabbri</t>
  </si>
  <si>
    <t>Panci</t>
  </si>
  <si>
    <t>Fausto</t>
  </si>
  <si>
    <t>Caneschi</t>
  </si>
  <si>
    <t>Vittorio</t>
  </si>
  <si>
    <t>Picchirilli</t>
  </si>
  <si>
    <t>Emanuela</t>
  </si>
  <si>
    <t>Capacci</t>
  </si>
  <si>
    <t>Gianluca</t>
  </si>
  <si>
    <t>Guiducci</t>
  </si>
  <si>
    <t>Mulas</t>
  </si>
  <si>
    <t>Natale</t>
  </si>
  <si>
    <t>Annetti</t>
  </si>
  <si>
    <t>Giuseppe</t>
  </si>
  <si>
    <t>Cocchi</t>
  </si>
  <si>
    <t>David</t>
  </si>
  <si>
    <t>Maurizi</t>
  </si>
  <si>
    <t>Roberto</t>
  </si>
  <si>
    <t>Concialdi</t>
  </si>
  <si>
    <t>Alfredo</t>
  </si>
  <si>
    <t>Franco</t>
  </si>
  <si>
    <t>Sinatti</t>
  </si>
  <si>
    <t>Iannitello</t>
  </si>
  <si>
    <t>Salvatore</t>
  </si>
  <si>
    <t>Moreno</t>
  </si>
  <si>
    <t>Cenciarini</t>
  </si>
  <si>
    <t>Giovanni</t>
  </si>
  <si>
    <t>START</t>
  </si>
  <si>
    <t>M</t>
  </si>
  <si>
    <t>Pod. Avis Sansepolcro</t>
  </si>
  <si>
    <t>Bavaccini</t>
  </si>
  <si>
    <t>Maurizio</t>
  </si>
  <si>
    <t>Lodovici</t>
  </si>
  <si>
    <t>Massimo</t>
  </si>
  <si>
    <t>Marathon club Castello</t>
  </si>
  <si>
    <t>Fanfani</t>
  </si>
  <si>
    <t>Federico</t>
  </si>
  <si>
    <t xml:space="preserve">Ciocchi </t>
  </si>
  <si>
    <t>Pierpaolo</t>
  </si>
  <si>
    <t>Nicchi</t>
  </si>
  <si>
    <t>Santi</t>
  </si>
  <si>
    <t>Atletica Nicchi Arezzo</t>
  </si>
  <si>
    <t>Germani</t>
  </si>
  <si>
    <t>Rossano</t>
  </si>
  <si>
    <t>GS Meo Patacca</t>
  </si>
  <si>
    <t>Donatini</t>
  </si>
  <si>
    <t>Atletica Mamela</t>
  </si>
  <si>
    <t>Martini</t>
  </si>
  <si>
    <t>Pod.Torre del Mangia</t>
  </si>
  <si>
    <t>Enrico</t>
  </si>
  <si>
    <t xml:space="preserve">Pod.Aurora Siena  </t>
  </si>
  <si>
    <t xml:space="preserve">Marrani </t>
  </si>
  <si>
    <t>Pod.Volumnia-Ponte S.Giovanni</t>
  </si>
  <si>
    <t>Ficola</t>
  </si>
  <si>
    <t>Vagheggi</t>
  </si>
  <si>
    <t>Iovine</t>
  </si>
  <si>
    <t>Edoardo</t>
  </si>
  <si>
    <t>Atletica Sestini</t>
  </si>
  <si>
    <t>Marino</t>
  </si>
  <si>
    <t>Pod.Cava Vetreria Bondi Forlì</t>
  </si>
  <si>
    <t>Roggiolani</t>
  </si>
  <si>
    <t>Nicola</t>
  </si>
  <si>
    <t>GS Amatori Pod.Arezzo</t>
  </si>
  <si>
    <t>Lastra</t>
  </si>
  <si>
    <t>Martinelli</t>
  </si>
  <si>
    <t>Ercolani</t>
  </si>
  <si>
    <t>Mario</t>
  </si>
  <si>
    <t>Pazzaglia</t>
  </si>
  <si>
    <t>Lucaccioni</t>
  </si>
  <si>
    <t>Comanducci</t>
  </si>
  <si>
    <t>Cucchiarini</t>
  </si>
  <si>
    <t>Manfucci</t>
  </si>
  <si>
    <t>Sauro</t>
  </si>
  <si>
    <t>Lepri</t>
  </si>
  <si>
    <t>Boccacci</t>
  </si>
  <si>
    <t>Antonio</t>
  </si>
  <si>
    <t>A.S.P.A. Bastia</t>
  </si>
  <si>
    <t>Merli</t>
  </si>
  <si>
    <t>Cesari</t>
  </si>
  <si>
    <t>Angiolo</t>
  </si>
  <si>
    <t>Pod.Lama</t>
  </si>
  <si>
    <t>Braganti</t>
  </si>
  <si>
    <t>Leonardi</t>
  </si>
  <si>
    <t>Carlo</t>
  </si>
  <si>
    <t>Alvisi</t>
  </si>
  <si>
    <t>Duchi</t>
  </si>
  <si>
    <t>Fabrizio</t>
  </si>
  <si>
    <t>Soc. dopo lavoro</t>
  </si>
  <si>
    <t>Lucchetti</t>
  </si>
  <si>
    <t>Moretti</t>
  </si>
  <si>
    <t>Demori</t>
  </si>
  <si>
    <t>A.P. Pontefelcino</t>
  </si>
  <si>
    <t>Pierini</t>
  </si>
  <si>
    <t>Giancarlo</t>
  </si>
  <si>
    <t>Pod.Il Campino</t>
  </si>
  <si>
    <t>Sguerri</t>
  </si>
  <si>
    <t>Silvano</t>
  </si>
  <si>
    <t>Mencarelli</t>
  </si>
  <si>
    <t>Lucio</t>
  </si>
  <si>
    <t>Valenti</t>
  </si>
  <si>
    <t>Giorgi</t>
  </si>
  <si>
    <t>Giuliano</t>
  </si>
  <si>
    <t>Brodi</t>
  </si>
  <si>
    <t>Verardo</t>
  </si>
  <si>
    <t>Coacri</t>
  </si>
  <si>
    <t>Bocci</t>
  </si>
  <si>
    <t>Palleri</t>
  </si>
  <si>
    <t>Luciano</t>
  </si>
  <si>
    <t>Piergentili</t>
  </si>
  <si>
    <t>Baldacci</t>
  </si>
  <si>
    <t>Guglielmo</t>
  </si>
  <si>
    <t>Carniani</t>
  </si>
  <si>
    <t>Piero</t>
  </si>
  <si>
    <t>Serboli</t>
  </si>
  <si>
    <t>Emanuele</t>
  </si>
  <si>
    <t xml:space="preserve">Pruni </t>
  </si>
  <si>
    <t>Giorgio</t>
  </si>
  <si>
    <t>Pod.Avis Forli</t>
  </si>
  <si>
    <t>Mazzeschi</t>
  </si>
  <si>
    <t>D'onza</t>
  </si>
  <si>
    <t>Emilio</t>
  </si>
  <si>
    <t>Marraghini</t>
  </si>
  <si>
    <t>dario</t>
  </si>
  <si>
    <t>Pecorari</t>
  </si>
  <si>
    <t>Anti</t>
  </si>
  <si>
    <t>Midino</t>
  </si>
  <si>
    <t>Biagioni</t>
  </si>
  <si>
    <t>GS Morcatone Barga Lucca</t>
  </si>
  <si>
    <t>Vittori</t>
  </si>
  <si>
    <t>Simona</t>
  </si>
  <si>
    <t>Surmina</t>
  </si>
  <si>
    <t>Tiberi</t>
  </si>
  <si>
    <t>Sassi</t>
  </si>
  <si>
    <t>Antonella</t>
  </si>
  <si>
    <t>Montanari</t>
  </si>
  <si>
    <t>Donatella</t>
  </si>
  <si>
    <t>Pod.Lucrezia Pesaro</t>
  </si>
  <si>
    <t>Mammoli</t>
  </si>
  <si>
    <t>Quinta</t>
  </si>
  <si>
    <t>Tassinari</t>
  </si>
  <si>
    <t>Tiziana</t>
  </si>
  <si>
    <t>Garo Sanchez</t>
  </si>
  <si>
    <t>Alexander</t>
  </si>
  <si>
    <t xml:space="preserve">Barneschi </t>
  </si>
  <si>
    <t>Ivo</t>
  </si>
  <si>
    <t>Pesci</t>
  </si>
  <si>
    <t>Bertocci</t>
  </si>
  <si>
    <t>Polvani</t>
  </si>
  <si>
    <t>Cagnaneri</t>
  </si>
  <si>
    <t>Mencagli</t>
  </si>
  <si>
    <t>Giovannelli</t>
  </si>
  <si>
    <t>Tatangeli</t>
  </si>
  <si>
    <t>Sebastiano</t>
  </si>
  <si>
    <t xml:space="preserve">Pelucchini </t>
  </si>
  <si>
    <t>Belli</t>
  </si>
  <si>
    <t>Bennati</t>
  </si>
  <si>
    <t>Ghiottini</t>
  </si>
  <si>
    <t>Chianucci</t>
  </si>
  <si>
    <t xml:space="preserve">Viti </t>
  </si>
  <si>
    <t xml:space="preserve">Catalani </t>
  </si>
  <si>
    <t>Leonardo</t>
  </si>
  <si>
    <t>Bresci</t>
  </si>
  <si>
    <t>Lombardi</t>
  </si>
  <si>
    <t>Celli</t>
  </si>
  <si>
    <t xml:space="preserve">Bruni </t>
  </si>
  <si>
    <t xml:space="preserve">Rosati </t>
  </si>
  <si>
    <t>Corrado</t>
  </si>
  <si>
    <t>Kristian</t>
  </si>
  <si>
    <t>Francesca</t>
  </si>
  <si>
    <t>Bolognesi</t>
  </si>
  <si>
    <t>Cecci</t>
  </si>
  <si>
    <t>Cardelli</t>
  </si>
  <si>
    <t>Severi</t>
  </si>
  <si>
    <t>Vergni</t>
  </si>
  <si>
    <t>Lanari</t>
  </si>
</sst>
</file>

<file path=xl/styles.xml><?xml version="1.0" encoding="utf-8"?>
<styleSheet xmlns="http://schemas.openxmlformats.org/spreadsheetml/2006/main">
  <numFmts count="29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_&quot;\ #,##0;\-&quot;_&quot;\ #,##0"/>
    <numFmt numFmtId="165" formatCode="&quot;_&quot;\ #,##0;[Red]\-&quot;_&quot;\ #,##0"/>
    <numFmt numFmtId="166" formatCode="&quot;_&quot;\ #,##0.00;\-&quot;_&quot;\ #,##0.00"/>
    <numFmt numFmtId="167" formatCode="&quot;_&quot;\ #,##0.00;[Red]\-&quot;_&quot;\ #,##0.00"/>
    <numFmt numFmtId="168" formatCode="_-&quot;_&quot;\ * #,##0_-;\-&quot;_&quot;\ * #,##0_-;_-&quot;_&quot;\ * &quot;-&quot;_-;_-@_-"/>
    <numFmt numFmtId="169" formatCode="_-&quot;_&quot;\ * #,##0.00_-;\-&quot;_&quot;\ * #,##0.00_-;_-&quot;_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d/mm/yyyy\ hh:mm:ss.000"/>
    <numFmt numFmtId="177" formatCode="hh:mm:ss.000"/>
    <numFmt numFmtId="178" formatCode="mm\:ss.000"/>
    <numFmt numFmtId="179" formatCode="dd/mm/yy\ h:mm:ss.000"/>
    <numFmt numFmtId="180" formatCode="yyyy"/>
    <numFmt numFmtId="181" formatCode="mm:ss.000"/>
    <numFmt numFmtId="182" formatCode="mm\:ss.0"/>
    <numFmt numFmtId="183" formatCode="dd/mm/yyyy\ hh:mm:ss.0"/>
    <numFmt numFmtId="184" formatCode="h:mm:ss.0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180" fontId="0" fillId="2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179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5" fillId="0" borderId="2" xfId="0" applyFon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4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F157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10.7109375" style="0" bestFit="1" customWidth="1"/>
    <col min="2" max="2" width="9.8515625" style="0" bestFit="1" customWidth="1"/>
    <col min="3" max="3" width="5.00390625" style="14" bestFit="1" customWidth="1"/>
    <col min="4" max="4" width="26.140625" style="0" bestFit="1" customWidth="1"/>
    <col min="5" max="5" width="6.140625" style="0" bestFit="1" customWidth="1"/>
    <col min="6" max="6" width="6.7109375" style="0" bestFit="1" customWidth="1"/>
    <col min="7" max="16384" width="8.8515625" style="0" customWidth="1"/>
  </cols>
  <sheetData>
    <row r="1" spans="1:6" ht="22.5" customHeight="1">
      <c r="A1" s="49" t="s">
        <v>84</v>
      </c>
      <c r="B1" s="48"/>
      <c r="C1" s="48"/>
      <c r="D1" s="48"/>
      <c r="E1" s="48"/>
      <c r="F1" s="48"/>
    </row>
    <row r="2" spans="1:6" ht="22.5">
      <c r="A2" s="16" t="s">
        <v>86</v>
      </c>
      <c r="B2" s="17" t="s">
        <v>85</v>
      </c>
      <c r="C2" s="18" t="s">
        <v>91</v>
      </c>
      <c r="D2" s="17" t="s">
        <v>98</v>
      </c>
      <c r="E2" s="19" t="s">
        <v>92</v>
      </c>
      <c r="F2" s="17" t="s">
        <v>170</v>
      </c>
    </row>
    <row r="3" spans="1:6" ht="12">
      <c r="A3" t="str">
        <f aca="true" t="shared" si="0" ref="A3:A34">VLOOKUP($F3,Iscritti,2,FALSE)</f>
        <v>Bistoni</v>
      </c>
      <c r="B3" t="str">
        <f aca="true" t="shared" si="1" ref="B3:B34">VLOOKUP($F3,Iscritti,3,FALSE)</f>
        <v>Diego</v>
      </c>
      <c r="C3" s="14" t="str">
        <f aca="true" t="shared" si="2" ref="C3:C34">VLOOKUP($F3,Iscritti,6,FALSE)</f>
        <v>U</v>
      </c>
      <c r="D3" t="str">
        <f aca="true" t="shared" si="3" ref="D3:D34">VLOOKUP($F3,Iscritti,7,FALSE)</f>
        <v>U.P. Policiano</v>
      </c>
      <c r="E3">
        <v>1</v>
      </c>
      <c r="F3">
        <v>70</v>
      </c>
    </row>
    <row r="4" spans="1:6" ht="12">
      <c r="A4" t="str">
        <f t="shared" si="0"/>
        <v>Occhiolini</v>
      </c>
      <c r="B4" t="str">
        <f t="shared" si="1"/>
        <v>Filippo</v>
      </c>
      <c r="C4" s="14" t="str">
        <f t="shared" si="2"/>
        <v>U</v>
      </c>
      <c r="D4" t="str">
        <f t="shared" si="3"/>
        <v>U.P. Policiano</v>
      </c>
      <c r="E4">
        <v>2</v>
      </c>
      <c r="F4">
        <v>107</v>
      </c>
    </row>
    <row r="5" spans="1:6" ht="12">
      <c r="A5" t="str">
        <f t="shared" si="0"/>
        <v>Sinatti</v>
      </c>
      <c r="B5" t="str">
        <f t="shared" si="1"/>
        <v>Stefano</v>
      </c>
      <c r="C5" s="14" t="str">
        <f t="shared" si="2"/>
        <v>U</v>
      </c>
      <c r="D5" t="str">
        <f t="shared" si="3"/>
        <v>U.P. Policiano</v>
      </c>
      <c r="E5">
        <v>3</v>
      </c>
      <c r="F5">
        <v>85</v>
      </c>
    </row>
    <row r="6" spans="1:6" ht="12">
      <c r="A6" t="str">
        <f t="shared" si="0"/>
        <v>Braganti</v>
      </c>
      <c r="B6" t="str">
        <f t="shared" si="1"/>
        <v>Claudio</v>
      </c>
      <c r="C6" s="14" t="str">
        <f t="shared" si="2"/>
        <v>U</v>
      </c>
      <c r="D6" t="str">
        <f t="shared" si="3"/>
        <v>Pod.Lama</v>
      </c>
      <c r="E6">
        <v>4</v>
      </c>
      <c r="F6">
        <v>33</v>
      </c>
    </row>
    <row r="7" spans="1:6" ht="12">
      <c r="A7" t="str">
        <f t="shared" si="0"/>
        <v>Arlotti</v>
      </c>
      <c r="B7" t="str">
        <f t="shared" si="1"/>
        <v>Alessandro</v>
      </c>
      <c r="C7" s="14" t="str">
        <f t="shared" si="2"/>
        <v>U</v>
      </c>
      <c r="D7" t="str">
        <f t="shared" si="3"/>
        <v>Golden</v>
      </c>
      <c r="E7">
        <v>5</v>
      </c>
      <c r="F7">
        <v>120</v>
      </c>
    </row>
    <row r="8" spans="1:6" ht="12">
      <c r="A8" t="str">
        <f t="shared" si="0"/>
        <v>Tonelli</v>
      </c>
      <c r="B8" t="str">
        <f t="shared" si="1"/>
        <v>Luigi</v>
      </c>
      <c r="C8" s="14" t="str">
        <f t="shared" si="2"/>
        <v>V</v>
      </c>
      <c r="D8" t="str">
        <f t="shared" si="3"/>
        <v>GS Amatori Pod.Arezzo</v>
      </c>
      <c r="E8">
        <v>6</v>
      </c>
      <c r="F8">
        <v>521</v>
      </c>
    </row>
    <row r="9" spans="1:6" ht="12">
      <c r="A9" t="str">
        <f t="shared" si="0"/>
        <v>Bresci</v>
      </c>
      <c r="B9" t="str">
        <f t="shared" si="1"/>
        <v>Stefano</v>
      </c>
      <c r="C9" s="14" t="str">
        <f t="shared" si="2"/>
        <v>U</v>
      </c>
      <c r="D9" t="str">
        <f t="shared" si="3"/>
        <v>GS Amatori Pod.Arezzo</v>
      </c>
      <c r="E9">
        <v>7</v>
      </c>
      <c r="F9">
        <v>56</v>
      </c>
    </row>
    <row r="10" spans="1:6" ht="12">
      <c r="A10" t="str">
        <f t="shared" si="0"/>
        <v>Volpi</v>
      </c>
      <c r="B10" t="str">
        <f t="shared" si="1"/>
        <v>Stefano</v>
      </c>
      <c r="C10" s="14" t="str">
        <f t="shared" si="2"/>
        <v>U</v>
      </c>
      <c r="D10" t="str">
        <f t="shared" si="3"/>
        <v>U.P. Policiano</v>
      </c>
      <c r="E10">
        <v>8</v>
      </c>
      <c r="F10">
        <v>87</v>
      </c>
    </row>
    <row r="11" spans="1:6" ht="12">
      <c r="A11" t="str">
        <f t="shared" si="0"/>
        <v>Mattoni</v>
      </c>
      <c r="B11" t="str">
        <f t="shared" si="1"/>
        <v>Angelo</v>
      </c>
      <c r="C11" s="14" t="str">
        <f t="shared" si="2"/>
        <v>U</v>
      </c>
      <c r="D11" t="str">
        <f t="shared" si="3"/>
        <v>U.P. Policiano</v>
      </c>
      <c r="E11">
        <v>9</v>
      </c>
      <c r="F11">
        <v>80</v>
      </c>
    </row>
    <row r="12" spans="1:6" ht="12">
      <c r="A12" t="str">
        <f t="shared" si="0"/>
        <v>Volpi</v>
      </c>
      <c r="B12" t="str">
        <f t="shared" si="1"/>
        <v>Kristian</v>
      </c>
      <c r="C12" s="14" t="str">
        <f t="shared" si="2"/>
        <v>U</v>
      </c>
      <c r="D12" t="str">
        <f t="shared" si="3"/>
        <v>Pod. Avis Sansepolcro</v>
      </c>
      <c r="E12">
        <v>10</v>
      </c>
      <c r="F12">
        <v>60</v>
      </c>
    </row>
    <row r="13" spans="1:6" ht="12">
      <c r="A13" t="str">
        <f t="shared" si="0"/>
        <v>Fabbri</v>
      </c>
      <c r="B13" t="str">
        <f t="shared" si="1"/>
        <v>Leonardo</v>
      </c>
      <c r="C13" s="14" t="str">
        <f t="shared" si="2"/>
        <v>U</v>
      </c>
      <c r="D13" t="str">
        <f t="shared" si="3"/>
        <v>U.P. Policiano</v>
      </c>
      <c r="E13">
        <v>11</v>
      </c>
      <c r="F13">
        <v>76</v>
      </c>
    </row>
    <row r="14" spans="1:6" ht="12">
      <c r="A14" t="str">
        <f t="shared" si="0"/>
        <v>Iovine</v>
      </c>
      <c r="B14" t="str">
        <f t="shared" si="1"/>
        <v>Edoardo</v>
      </c>
      <c r="C14" s="14" t="str">
        <f t="shared" si="2"/>
        <v>U</v>
      </c>
      <c r="D14" t="str">
        <f t="shared" si="3"/>
        <v>Atletica Sestini</v>
      </c>
      <c r="E14">
        <v>12</v>
      </c>
      <c r="F14">
        <v>17</v>
      </c>
    </row>
    <row r="15" spans="1:6" ht="12">
      <c r="A15" t="str">
        <f t="shared" si="0"/>
        <v>Bavaccini</v>
      </c>
      <c r="B15" t="str">
        <f t="shared" si="1"/>
        <v>Stefano</v>
      </c>
      <c r="C15" s="14" t="str">
        <f t="shared" si="2"/>
        <v>U</v>
      </c>
      <c r="D15">
        <f t="shared" si="3"/>
        <v>0</v>
      </c>
      <c r="E15">
        <v>13</v>
      </c>
      <c r="F15">
        <v>2</v>
      </c>
    </row>
    <row r="16" spans="1:6" ht="12">
      <c r="A16" t="str">
        <f t="shared" si="0"/>
        <v>Mazzini</v>
      </c>
      <c r="B16" t="str">
        <f t="shared" si="1"/>
        <v>Domenico</v>
      </c>
      <c r="C16" s="14" t="str">
        <f t="shared" si="2"/>
        <v>U</v>
      </c>
      <c r="D16" t="str">
        <f t="shared" si="3"/>
        <v>DLF Arezzo</v>
      </c>
      <c r="E16">
        <v>14</v>
      </c>
      <c r="F16">
        <v>108</v>
      </c>
    </row>
    <row r="17" spans="1:6" ht="12">
      <c r="A17" t="str">
        <f t="shared" si="0"/>
        <v>Bastianini</v>
      </c>
      <c r="B17" t="str">
        <f t="shared" si="1"/>
        <v>Federico</v>
      </c>
      <c r="C17" s="14" t="str">
        <f t="shared" si="2"/>
        <v>U</v>
      </c>
      <c r="D17" t="str">
        <f t="shared" si="3"/>
        <v>Sq.ecologica Bagnaia VT</v>
      </c>
      <c r="E17">
        <v>15</v>
      </c>
      <c r="F17">
        <v>93</v>
      </c>
    </row>
    <row r="18" spans="1:6" ht="12">
      <c r="A18" t="str">
        <f t="shared" si="0"/>
        <v>Germani</v>
      </c>
      <c r="B18" t="str">
        <f t="shared" si="1"/>
        <v>Rossano</v>
      </c>
      <c r="C18" s="14" t="str">
        <f t="shared" si="2"/>
        <v>U</v>
      </c>
      <c r="D18" t="str">
        <f t="shared" si="3"/>
        <v>GS Meo Patacca</v>
      </c>
      <c r="E18">
        <v>16</v>
      </c>
      <c r="F18">
        <v>10</v>
      </c>
    </row>
    <row r="19" spans="1:6" ht="12">
      <c r="A19" t="str">
        <f t="shared" si="0"/>
        <v>Annetti</v>
      </c>
      <c r="B19" t="str">
        <f t="shared" si="1"/>
        <v>Alessandro</v>
      </c>
      <c r="C19" s="14" t="str">
        <f t="shared" si="2"/>
        <v>U</v>
      </c>
      <c r="D19" t="str">
        <f t="shared" si="3"/>
        <v>U.P. Policiano</v>
      </c>
      <c r="E19">
        <v>17</v>
      </c>
      <c r="F19">
        <v>68</v>
      </c>
    </row>
    <row r="20" spans="1:6" ht="12">
      <c r="A20" t="str">
        <f t="shared" si="0"/>
        <v>Cotter</v>
      </c>
      <c r="B20" t="str">
        <f t="shared" si="1"/>
        <v>Graham</v>
      </c>
      <c r="C20" s="14" t="str">
        <f t="shared" si="2"/>
        <v>U</v>
      </c>
      <c r="D20" t="str">
        <f t="shared" si="3"/>
        <v>U.P. Policiano</v>
      </c>
      <c r="E20">
        <v>18</v>
      </c>
      <c r="F20">
        <v>75</v>
      </c>
    </row>
    <row r="21" spans="1:6" ht="12">
      <c r="A21" t="str">
        <f t="shared" si="0"/>
        <v>Martinelli</v>
      </c>
      <c r="B21" t="str">
        <f t="shared" si="1"/>
        <v>Luca</v>
      </c>
      <c r="C21" s="14" t="str">
        <f t="shared" si="2"/>
        <v>U</v>
      </c>
      <c r="D21" t="str">
        <f t="shared" si="3"/>
        <v>Marathon club Castello</v>
      </c>
      <c r="E21">
        <v>19</v>
      </c>
      <c r="F21">
        <v>21</v>
      </c>
    </row>
    <row r="22" spans="1:6" ht="12">
      <c r="A22" t="str">
        <f t="shared" si="0"/>
        <v>Mezzolla</v>
      </c>
      <c r="B22" t="str">
        <f t="shared" si="1"/>
        <v>Stefano</v>
      </c>
      <c r="C22" s="14" t="str">
        <f t="shared" si="2"/>
        <v>U</v>
      </c>
      <c r="D22" t="str">
        <f t="shared" si="3"/>
        <v>Marcus</v>
      </c>
      <c r="E22">
        <v>20</v>
      </c>
      <c r="F22">
        <v>121</v>
      </c>
    </row>
    <row r="23" spans="1:6" ht="12">
      <c r="A23" t="str">
        <f t="shared" si="0"/>
        <v>Vandini</v>
      </c>
      <c r="B23" t="str">
        <f t="shared" si="1"/>
        <v>Andrea</v>
      </c>
      <c r="C23" s="14" t="str">
        <f t="shared" si="2"/>
        <v>U</v>
      </c>
      <c r="D23" t="str">
        <f t="shared" si="3"/>
        <v>Marathon club Castello</v>
      </c>
      <c r="E23">
        <v>21</v>
      </c>
      <c r="F23">
        <v>102</v>
      </c>
    </row>
    <row r="24" spans="1:6" ht="12">
      <c r="A24" t="str">
        <f t="shared" si="0"/>
        <v>Cutini</v>
      </c>
      <c r="B24" t="str">
        <f t="shared" si="1"/>
        <v>Marco</v>
      </c>
      <c r="C24" s="14" t="str">
        <f t="shared" si="2"/>
        <v>U</v>
      </c>
      <c r="D24" t="str">
        <f t="shared" si="3"/>
        <v>Atletica Sestini</v>
      </c>
      <c r="E24">
        <v>22</v>
      </c>
      <c r="F24">
        <v>89</v>
      </c>
    </row>
    <row r="25" spans="1:6" ht="12">
      <c r="A25" t="str">
        <f t="shared" si="0"/>
        <v>Pallini</v>
      </c>
      <c r="B25" t="str">
        <f t="shared" si="1"/>
        <v>Roberto</v>
      </c>
      <c r="C25" s="14" t="str">
        <f t="shared" si="2"/>
        <v>U</v>
      </c>
      <c r="D25" t="str">
        <f t="shared" si="3"/>
        <v>Libero</v>
      </c>
      <c r="E25">
        <v>23</v>
      </c>
      <c r="F25">
        <v>114</v>
      </c>
    </row>
    <row r="26" spans="1:6" ht="12">
      <c r="A26" t="str">
        <f t="shared" si="0"/>
        <v>Vittori</v>
      </c>
      <c r="B26" t="str">
        <f t="shared" si="1"/>
        <v>Simona</v>
      </c>
      <c r="C26" s="14" t="str">
        <f t="shared" si="2"/>
        <v>D</v>
      </c>
      <c r="D26" t="str">
        <f t="shared" si="3"/>
        <v>GS Meo Patacca</v>
      </c>
      <c r="E26">
        <v>24</v>
      </c>
      <c r="F26">
        <v>900</v>
      </c>
    </row>
    <row r="27" spans="1:6" ht="12">
      <c r="A27" t="str">
        <f t="shared" si="0"/>
        <v>Nutrica </v>
      </c>
      <c r="B27" t="str">
        <f t="shared" si="1"/>
        <v>Lorenzo</v>
      </c>
      <c r="C27" s="14" t="str">
        <f t="shared" si="2"/>
        <v>U</v>
      </c>
      <c r="D27" t="str">
        <f t="shared" si="3"/>
        <v>Marathon club Castello</v>
      </c>
      <c r="E27">
        <v>25</v>
      </c>
      <c r="F27">
        <v>95</v>
      </c>
    </row>
    <row r="28" spans="1:6" ht="12">
      <c r="A28" t="str">
        <f t="shared" si="0"/>
        <v>Zanchi</v>
      </c>
      <c r="B28" t="str">
        <f t="shared" si="1"/>
        <v>Paolo</v>
      </c>
      <c r="C28" s="14" t="str">
        <f t="shared" si="2"/>
        <v>U</v>
      </c>
      <c r="D28" t="str">
        <f t="shared" si="3"/>
        <v>Pod. Avis Sansepolcro</v>
      </c>
      <c r="E28">
        <v>26</v>
      </c>
      <c r="F28">
        <v>118</v>
      </c>
    </row>
    <row r="29" spans="1:6" ht="12">
      <c r="A29" t="str">
        <f t="shared" si="0"/>
        <v>Iannitello</v>
      </c>
      <c r="B29" t="str">
        <f t="shared" si="1"/>
        <v>Salvatore</v>
      </c>
      <c r="C29" s="14" t="str">
        <f t="shared" si="2"/>
        <v>U</v>
      </c>
      <c r="D29" t="str">
        <f t="shared" si="3"/>
        <v>U.P. Policiano</v>
      </c>
      <c r="E29">
        <v>27</v>
      </c>
      <c r="F29">
        <v>77</v>
      </c>
    </row>
    <row r="30" spans="1:6" ht="12">
      <c r="A30" t="str">
        <f t="shared" si="0"/>
        <v>Cavigli</v>
      </c>
      <c r="B30" t="str">
        <f t="shared" si="1"/>
        <v>Giorgio</v>
      </c>
      <c r="C30" s="14" t="str">
        <f t="shared" si="2"/>
        <v>V</v>
      </c>
      <c r="D30" t="str">
        <f t="shared" si="3"/>
        <v>U.P. Policiano</v>
      </c>
      <c r="E30">
        <v>28</v>
      </c>
      <c r="F30">
        <v>526</v>
      </c>
    </row>
    <row r="31" spans="1:6" ht="12">
      <c r="A31" t="str">
        <f t="shared" si="0"/>
        <v>Pruni </v>
      </c>
      <c r="B31" t="str">
        <f t="shared" si="1"/>
        <v>Giorgio</v>
      </c>
      <c r="C31" s="14" t="str">
        <f t="shared" si="2"/>
        <v>A</v>
      </c>
      <c r="D31" t="str">
        <f t="shared" si="3"/>
        <v>Pod.Avis Forli</v>
      </c>
      <c r="E31">
        <v>29</v>
      </c>
      <c r="F31">
        <v>803</v>
      </c>
    </row>
    <row r="32" spans="1:6" ht="12">
      <c r="A32" t="str">
        <f t="shared" si="0"/>
        <v>Fabbri</v>
      </c>
      <c r="B32" t="str">
        <f t="shared" si="1"/>
        <v>Maurizio</v>
      </c>
      <c r="C32" s="14" t="str">
        <f t="shared" si="2"/>
        <v>U</v>
      </c>
      <c r="D32">
        <f t="shared" si="3"/>
        <v>0</v>
      </c>
      <c r="E32">
        <v>30</v>
      </c>
      <c r="F32">
        <v>3</v>
      </c>
    </row>
    <row r="33" spans="1:6" ht="12">
      <c r="A33" t="str">
        <f t="shared" si="0"/>
        <v>Amorosi</v>
      </c>
      <c r="B33" t="str">
        <f t="shared" si="1"/>
        <v>Giorgio</v>
      </c>
      <c r="C33" s="14" t="str">
        <f t="shared" si="2"/>
        <v>U</v>
      </c>
      <c r="D33" t="str">
        <f t="shared" si="3"/>
        <v>Atletica Sestini</v>
      </c>
      <c r="E33">
        <v>31</v>
      </c>
      <c r="F33">
        <v>104</v>
      </c>
    </row>
    <row r="34" spans="1:6" ht="12">
      <c r="A34" t="str">
        <f t="shared" si="0"/>
        <v>Migliacci</v>
      </c>
      <c r="B34" t="str">
        <f t="shared" si="1"/>
        <v>Stefano</v>
      </c>
      <c r="C34" s="14" t="str">
        <f t="shared" si="2"/>
        <v>U</v>
      </c>
      <c r="D34" t="str">
        <f t="shared" si="3"/>
        <v>U.P. Policiano</v>
      </c>
      <c r="E34">
        <v>32</v>
      </c>
      <c r="F34">
        <v>92</v>
      </c>
    </row>
    <row r="35" spans="1:6" ht="12">
      <c r="A35" t="str">
        <f aca="true" t="shared" si="4" ref="A35:A66">VLOOKUP($F35,Iscritti,2,FALSE)</f>
        <v>Mazzeschi</v>
      </c>
      <c r="B35" t="str">
        <f aca="true" t="shared" si="5" ref="B35:B66">VLOOKUP($F35,Iscritti,3,FALSE)</f>
        <v>Sergio</v>
      </c>
      <c r="C35" s="14" t="str">
        <f aca="true" t="shared" si="6" ref="C35:C66">VLOOKUP($F35,Iscritti,6,FALSE)</f>
        <v>A</v>
      </c>
      <c r="D35" t="str">
        <f aca="true" t="shared" si="7" ref="D35:D66">VLOOKUP($F35,Iscritti,7,FALSE)</f>
        <v>GS Amatori Pod.Arezzo</v>
      </c>
      <c r="E35">
        <v>33</v>
      </c>
      <c r="F35">
        <v>804</v>
      </c>
    </row>
    <row r="36" spans="1:6" ht="12">
      <c r="A36" t="str">
        <f t="shared" si="4"/>
        <v>Roggiolani</v>
      </c>
      <c r="B36" t="str">
        <f t="shared" si="5"/>
        <v>Nicola</v>
      </c>
      <c r="C36" s="14" t="str">
        <f t="shared" si="6"/>
        <v>U</v>
      </c>
      <c r="D36" t="str">
        <f t="shared" si="7"/>
        <v>GS Amatori Pod.Arezzo</v>
      </c>
      <c r="E36">
        <v>34</v>
      </c>
      <c r="F36">
        <v>19</v>
      </c>
    </row>
    <row r="37" spans="1:6" ht="12">
      <c r="A37" t="str">
        <f t="shared" si="4"/>
        <v>Sinatti</v>
      </c>
      <c r="B37" t="str">
        <f t="shared" si="5"/>
        <v>Moreno</v>
      </c>
      <c r="C37" s="14" t="str">
        <f t="shared" si="6"/>
        <v>V</v>
      </c>
      <c r="D37" t="str">
        <f t="shared" si="7"/>
        <v>U.P. Policiano</v>
      </c>
      <c r="E37">
        <v>35</v>
      </c>
      <c r="F37">
        <v>531</v>
      </c>
    </row>
    <row r="38" spans="1:6" ht="12">
      <c r="A38" t="str">
        <f t="shared" si="4"/>
        <v>Marrani </v>
      </c>
      <c r="B38" t="str">
        <f t="shared" si="5"/>
        <v>Alessandro</v>
      </c>
      <c r="C38" s="14" t="str">
        <f t="shared" si="6"/>
        <v>U</v>
      </c>
      <c r="D38" t="str">
        <f t="shared" si="7"/>
        <v>Pod.Volumnia-Ponte S.Giovanni</v>
      </c>
      <c r="E38">
        <v>36</v>
      </c>
      <c r="F38">
        <v>14</v>
      </c>
    </row>
    <row r="39" spans="1:6" ht="12">
      <c r="A39" t="str">
        <f t="shared" si="4"/>
        <v>Ranelli</v>
      </c>
      <c r="B39" t="str">
        <f t="shared" si="5"/>
        <v>Mario</v>
      </c>
      <c r="C39" s="14" t="str">
        <f t="shared" si="6"/>
        <v>V</v>
      </c>
      <c r="D39" t="str">
        <f t="shared" si="7"/>
        <v>Sq.ecologica Bagnaia VT</v>
      </c>
      <c r="E39">
        <v>37</v>
      </c>
      <c r="F39">
        <v>533</v>
      </c>
    </row>
    <row r="40" spans="1:6" ht="12">
      <c r="A40" t="str">
        <f t="shared" si="4"/>
        <v>Sassi</v>
      </c>
      <c r="B40" t="str">
        <f t="shared" si="5"/>
        <v>Antonella</v>
      </c>
      <c r="C40" s="14" t="str">
        <f t="shared" si="6"/>
        <v>D</v>
      </c>
      <c r="D40" t="str">
        <f t="shared" si="7"/>
        <v>Pod.Aurora Siena  </v>
      </c>
      <c r="E40">
        <v>38</v>
      </c>
      <c r="F40">
        <v>903</v>
      </c>
    </row>
    <row r="41" spans="1:6" ht="12">
      <c r="A41" t="str">
        <f t="shared" si="4"/>
        <v>Spertilli</v>
      </c>
      <c r="B41" t="str">
        <f t="shared" si="5"/>
        <v>Stefano</v>
      </c>
      <c r="C41" s="14" t="str">
        <f t="shared" si="6"/>
        <v>U</v>
      </c>
      <c r="D41" t="str">
        <f t="shared" si="7"/>
        <v>U.P. Policiano</v>
      </c>
      <c r="E41">
        <v>39</v>
      </c>
      <c r="F41">
        <v>110</v>
      </c>
    </row>
    <row r="42" spans="1:6" ht="12">
      <c r="A42" t="str">
        <f t="shared" si="4"/>
        <v>Bruschi</v>
      </c>
      <c r="B42" t="str">
        <f t="shared" si="5"/>
        <v>Ezio</v>
      </c>
      <c r="C42" s="14" t="str">
        <f t="shared" si="6"/>
        <v>U</v>
      </c>
      <c r="D42" t="str">
        <f t="shared" si="7"/>
        <v>Marathon club Castello</v>
      </c>
      <c r="E42">
        <v>40</v>
      </c>
      <c r="F42">
        <v>96</v>
      </c>
    </row>
    <row r="43" spans="1:6" ht="12">
      <c r="A43" t="str">
        <f t="shared" si="4"/>
        <v>Nicchi</v>
      </c>
      <c r="B43" t="str">
        <f t="shared" si="5"/>
        <v>Santi</v>
      </c>
      <c r="C43" s="14" t="str">
        <f t="shared" si="6"/>
        <v>V</v>
      </c>
      <c r="D43" t="str">
        <f t="shared" si="7"/>
        <v>Atletica Nicchi Arezzo</v>
      </c>
      <c r="E43">
        <v>41</v>
      </c>
      <c r="F43">
        <v>514</v>
      </c>
    </row>
    <row r="44" spans="1:6" ht="12">
      <c r="A44" t="str">
        <f t="shared" si="4"/>
        <v>Scrocca</v>
      </c>
      <c r="B44" t="str">
        <f t="shared" si="5"/>
        <v>Marco</v>
      </c>
      <c r="C44" s="14" t="str">
        <f t="shared" si="6"/>
        <v>U</v>
      </c>
      <c r="D44" t="str">
        <f t="shared" si="7"/>
        <v>GS Amatori Pod.Arezzo</v>
      </c>
      <c r="E44">
        <v>42</v>
      </c>
      <c r="F44">
        <v>66</v>
      </c>
    </row>
    <row r="45" spans="1:6" ht="12">
      <c r="A45" t="str">
        <f t="shared" si="4"/>
        <v>Caneschi</v>
      </c>
      <c r="B45" t="str">
        <f t="shared" si="5"/>
        <v>Vittorio</v>
      </c>
      <c r="C45" s="14" t="str">
        <f t="shared" si="6"/>
        <v>U</v>
      </c>
      <c r="D45" t="str">
        <f t="shared" si="7"/>
        <v>U.P. Policiano</v>
      </c>
      <c r="E45">
        <v>43</v>
      </c>
      <c r="F45">
        <v>71</v>
      </c>
    </row>
    <row r="46" spans="1:6" ht="12">
      <c r="A46" t="str">
        <f t="shared" si="4"/>
        <v>Landi</v>
      </c>
      <c r="B46" t="str">
        <f t="shared" si="5"/>
        <v>Alessio</v>
      </c>
      <c r="C46" s="14" t="str">
        <f t="shared" si="6"/>
        <v>U</v>
      </c>
      <c r="D46" t="str">
        <f t="shared" si="7"/>
        <v>U.P. Policiano</v>
      </c>
      <c r="E46">
        <v>44</v>
      </c>
      <c r="F46">
        <v>79</v>
      </c>
    </row>
    <row r="47" spans="1:6" ht="12">
      <c r="A47" t="str">
        <f t="shared" si="4"/>
        <v>Moretti</v>
      </c>
      <c r="B47" t="str">
        <f t="shared" si="5"/>
        <v>Marco</v>
      </c>
      <c r="C47" s="14" t="str">
        <f t="shared" si="6"/>
        <v>V</v>
      </c>
      <c r="D47">
        <f t="shared" si="7"/>
        <v>0</v>
      </c>
      <c r="E47">
        <v>45</v>
      </c>
      <c r="F47">
        <v>500</v>
      </c>
    </row>
    <row r="48" spans="1:6" ht="12">
      <c r="A48" t="str">
        <f t="shared" si="4"/>
        <v>Guiducci</v>
      </c>
      <c r="B48" t="str">
        <f t="shared" si="5"/>
        <v>Luca</v>
      </c>
      <c r="C48" s="14" t="str">
        <f t="shared" si="6"/>
        <v>U</v>
      </c>
      <c r="D48" t="str">
        <f t="shared" si="7"/>
        <v>GS Amatori Pod.Arezzo</v>
      </c>
      <c r="E48">
        <v>46</v>
      </c>
      <c r="F48">
        <v>55</v>
      </c>
    </row>
    <row r="49" spans="1:6" ht="12">
      <c r="A49" t="str">
        <f t="shared" si="4"/>
        <v>Tiberi</v>
      </c>
      <c r="B49" t="str">
        <f t="shared" si="5"/>
        <v>Luciano</v>
      </c>
      <c r="C49" s="14" t="str">
        <f t="shared" si="6"/>
        <v>D</v>
      </c>
      <c r="D49" t="str">
        <f t="shared" si="7"/>
        <v>Pod.Torre del Mangia</v>
      </c>
      <c r="E49">
        <v>47</v>
      </c>
      <c r="F49">
        <v>902</v>
      </c>
    </row>
    <row r="50" spans="1:6" ht="12">
      <c r="A50" t="str">
        <f t="shared" si="4"/>
        <v>Duchi</v>
      </c>
      <c r="B50" t="str">
        <f t="shared" si="5"/>
        <v>Fabrizio</v>
      </c>
      <c r="C50" s="14" t="str">
        <f t="shared" si="6"/>
        <v>U</v>
      </c>
      <c r="D50" t="str">
        <f t="shared" si="7"/>
        <v>Soc. dopo lavoro</v>
      </c>
      <c r="E50">
        <v>48</v>
      </c>
      <c r="F50">
        <v>37</v>
      </c>
    </row>
    <row r="51" spans="1:6" ht="12">
      <c r="A51" t="str">
        <f t="shared" si="4"/>
        <v>Martinelli</v>
      </c>
      <c r="B51" t="str">
        <f t="shared" si="5"/>
        <v>Emanuela</v>
      </c>
      <c r="C51" s="14" t="str">
        <f t="shared" si="6"/>
        <v>D</v>
      </c>
      <c r="D51" t="str">
        <f t="shared" si="7"/>
        <v>U.P. Policiano</v>
      </c>
      <c r="E51">
        <v>49</v>
      </c>
      <c r="F51">
        <v>912</v>
      </c>
    </row>
    <row r="52" spans="1:6" ht="12">
      <c r="A52" t="str">
        <f t="shared" si="4"/>
        <v>Comanducci</v>
      </c>
      <c r="B52" t="str">
        <f t="shared" si="5"/>
        <v>Alessio</v>
      </c>
      <c r="C52" s="14" t="str">
        <f t="shared" si="6"/>
        <v>U</v>
      </c>
      <c r="D52" t="str">
        <f t="shared" si="7"/>
        <v>Marathon club Castello</v>
      </c>
      <c r="E52">
        <v>50</v>
      </c>
      <c r="F52">
        <v>25</v>
      </c>
    </row>
    <row r="53" spans="1:6" ht="12">
      <c r="A53" t="str">
        <f t="shared" si="4"/>
        <v>Barucci</v>
      </c>
      <c r="B53" t="str">
        <f t="shared" si="5"/>
        <v> Massino</v>
      </c>
      <c r="C53" s="14" t="str">
        <f t="shared" si="6"/>
        <v>U</v>
      </c>
      <c r="D53" t="str">
        <f t="shared" si="7"/>
        <v>Marathon Figline V.no</v>
      </c>
      <c r="E53">
        <v>51</v>
      </c>
      <c r="F53">
        <v>111</v>
      </c>
    </row>
    <row r="54" spans="1:6" ht="12">
      <c r="A54" t="str">
        <f t="shared" si="4"/>
        <v>Catalani </v>
      </c>
      <c r="B54" t="str">
        <f t="shared" si="5"/>
        <v>Leonardo</v>
      </c>
      <c r="C54" s="14" t="str">
        <f t="shared" si="6"/>
        <v>U</v>
      </c>
      <c r="D54" t="str">
        <f t="shared" si="7"/>
        <v>GS Amatori Pod.Arezzo</v>
      </c>
      <c r="E54">
        <v>52</v>
      </c>
      <c r="F54">
        <v>54</v>
      </c>
    </row>
    <row r="55" spans="1:6" ht="12">
      <c r="A55" t="str">
        <f t="shared" si="4"/>
        <v>Cocchi</v>
      </c>
      <c r="B55" t="str">
        <f t="shared" si="5"/>
        <v>David</v>
      </c>
      <c r="C55" s="14" t="str">
        <f t="shared" si="6"/>
        <v>U</v>
      </c>
      <c r="D55" t="str">
        <f t="shared" si="7"/>
        <v>U.P. Policiano</v>
      </c>
      <c r="E55">
        <v>53</v>
      </c>
      <c r="F55">
        <v>73</v>
      </c>
    </row>
    <row r="56" spans="1:6" ht="12">
      <c r="A56" t="str">
        <f t="shared" si="4"/>
        <v>Isolani</v>
      </c>
      <c r="B56" t="str">
        <f t="shared" si="5"/>
        <v>Rodolfo</v>
      </c>
      <c r="C56" s="14" t="str">
        <f t="shared" si="6"/>
        <v>U</v>
      </c>
      <c r="D56" t="str">
        <f t="shared" si="7"/>
        <v>U.P. Policiano</v>
      </c>
      <c r="E56">
        <v>54</v>
      </c>
      <c r="F56">
        <v>78</v>
      </c>
    </row>
    <row r="57" spans="1:6" ht="12">
      <c r="A57" t="str">
        <f t="shared" si="4"/>
        <v>Cagnaneri</v>
      </c>
      <c r="B57" t="str">
        <f t="shared" si="5"/>
        <v>Roberto</v>
      </c>
      <c r="C57" s="14" t="str">
        <f t="shared" si="6"/>
        <v>U</v>
      </c>
      <c r="D57" t="str">
        <f t="shared" si="7"/>
        <v>Pod.Il Campino</v>
      </c>
      <c r="E57">
        <v>55</v>
      </c>
      <c r="F57">
        <v>44</v>
      </c>
    </row>
    <row r="58" spans="1:6" ht="12">
      <c r="A58" t="str">
        <f t="shared" si="4"/>
        <v>Fabbri</v>
      </c>
      <c r="B58" t="str">
        <f t="shared" si="5"/>
        <v>Marino</v>
      </c>
      <c r="C58" s="14" t="str">
        <f t="shared" si="6"/>
        <v>V</v>
      </c>
      <c r="D58" t="str">
        <f t="shared" si="7"/>
        <v>Pod.Cava Vetreria Bondi Forlì</v>
      </c>
      <c r="E58">
        <v>56</v>
      </c>
      <c r="F58">
        <v>515</v>
      </c>
    </row>
    <row r="59" spans="1:6" ht="12">
      <c r="A59" t="str">
        <f t="shared" si="4"/>
        <v>Panci</v>
      </c>
      <c r="B59" t="str">
        <f t="shared" si="5"/>
        <v>Fausto</v>
      </c>
      <c r="C59" s="14" t="str">
        <f t="shared" si="6"/>
        <v>U</v>
      </c>
      <c r="D59" t="str">
        <f t="shared" si="7"/>
        <v>U.P. Policiano</v>
      </c>
      <c r="E59">
        <v>57</v>
      </c>
      <c r="F59">
        <v>84</v>
      </c>
    </row>
    <row r="60" spans="1:6" ht="12">
      <c r="A60" t="str">
        <f t="shared" si="4"/>
        <v>Viti </v>
      </c>
      <c r="B60" t="str">
        <f t="shared" si="5"/>
        <v>Claudio</v>
      </c>
      <c r="C60" s="14" t="str">
        <f t="shared" si="6"/>
        <v>U</v>
      </c>
      <c r="D60" t="str">
        <f t="shared" si="7"/>
        <v>GS Amatori Pod.Arezzo</v>
      </c>
      <c r="E60">
        <v>58</v>
      </c>
      <c r="F60">
        <v>53</v>
      </c>
    </row>
    <row r="61" spans="1:6" ht="12">
      <c r="A61" t="str">
        <f t="shared" si="4"/>
        <v>Cesari</v>
      </c>
      <c r="B61" t="str">
        <f t="shared" si="5"/>
        <v>Angiolo</v>
      </c>
      <c r="C61" s="14" t="str">
        <f t="shared" si="6"/>
        <v>U</v>
      </c>
      <c r="D61" t="str">
        <f t="shared" si="7"/>
        <v>Pod.Lama</v>
      </c>
      <c r="E61">
        <v>59</v>
      </c>
      <c r="F61">
        <v>32</v>
      </c>
    </row>
    <row r="62" spans="1:6" ht="12">
      <c r="A62" t="str">
        <f t="shared" si="4"/>
        <v>Sguerri</v>
      </c>
      <c r="B62" t="str">
        <f t="shared" si="5"/>
        <v>Silvano</v>
      </c>
      <c r="C62" s="14" t="str">
        <f t="shared" si="6"/>
        <v>V</v>
      </c>
      <c r="D62" t="str">
        <f t="shared" si="7"/>
        <v>GS Amatori Pod.Arezzo</v>
      </c>
      <c r="E62">
        <v>60</v>
      </c>
      <c r="F62">
        <v>503</v>
      </c>
    </row>
    <row r="63" spans="1:6" ht="12">
      <c r="A63" t="str">
        <f t="shared" si="4"/>
        <v>Picchirilli</v>
      </c>
      <c r="B63" t="str">
        <f t="shared" si="5"/>
        <v>Emanuela</v>
      </c>
      <c r="C63" s="14" t="str">
        <f t="shared" si="6"/>
        <v>D</v>
      </c>
      <c r="D63" t="str">
        <f t="shared" si="7"/>
        <v>U.P. Policiano</v>
      </c>
      <c r="E63">
        <v>61</v>
      </c>
      <c r="F63">
        <v>915</v>
      </c>
    </row>
    <row r="64" spans="1:6" ht="12">
      <c r="A64" t="str">
        <f t="shared" si="4"/>
        <v>Nasini</v>
      </c>
      <c r="B64" t="str">
        <f t="shared" si="5"/>
        <v>Enrico</v>
      </c>
      <c r="C64" s="14" t="str">
        <f t="shared" si="6"/>
        <v>U</v>
      </c>
      <c r="D64" t="str">
        <f t="shared" si="7"/>
        <v>Pod.Aurora Siena  </v>
      </c>
      <c r="E64">
        <v>62</v>
      </c>
      <c r="F64">
        <v>13</v>
      </c>
    </row>
    <row r="65" spans="1:6" ht="12">
      <c r="A65" t="str">
        <f t="shared" si="4"/>
        <v>Alvisi</v>
      </c>
      <c r="B65" t="str">
        <f t="shared" si="5"/>
        <v>Andrea</v>
      </c>
      <c r="C65" s="14" t="str">
        <f t="shared" si="6"/>
        <v>U</v>
      </c>
      <c r="D65" t="str">
        <f t="shared" si="7"/>
        <v>Pod. Avis Sansepolcro</v>
      </c>
      <c r="E65">
        <v>63</v>
      </c>
      <c r="F65">
        <v>36</v>
      </c>
    </row>
    <row r="66" spans="1:6" ht="12">
      <c r="A66" t="str">
        <f t="shared" si="4"/>
        <v>Lombardi</v>
      </c>
      <c r="B66" t="str">
        <f t="shared" si="5"/>
        <v>Mauro</v>
      </c>
      <c r="C66" s="14" t="str">
        <f t="shared" si="6"/>
        <v>V</v>
      </c>
      <c r="D66" t="str">
        <f t="shared" si="7"/>
        <v>GS Amatori Pod.Arezzo</v>
      </c>
      <c r="E66">
        <v>64</v>
      </c>
      <c r="F66">
        <v>512</v>
      </c>
    </row>
    <row r="67" spans="1:6" ht="12">
      <c r="A67" t="str">
        <f aca="true" t="shared" si="8" ref="A67:A98">VLOOKUP($F67,Iscritti,2,FALSE)</f>
        <v>Bruni </v>
      </c>
      <c r="B67" t="str">
        <f aca="true" t="shared" si="9" ref="B67:B98">VLOOKUP($F67,Iscritti,3,FALSE)</f>
        <v>Mauro</v>
      </c>
      <c r="C67" s="14" t="str">
        <f aca="true" t="shared" si="10" ref="C67:C98">VLOOKUP($F67,Iscritti,6,FALSE)</f>
        <v>U</v>
      </c>
      <c r="D67" t="str">
        <f aca="true" t="shared" si="11" ref="D67:D98">VLOOKUP($F67,Iscritti,7,FALSE)</f>
        <v>Pod. Avis Sansepolcro</v>
      </c>
      <c r="E67">
        <v>65</v>
      </c>
      <c r="F67">
        <v>58</v>
      </c>
    </row>
    <row r="68" spans="1:6" ht="12">
      <c r="A68" t="str">
        <f t="shared" si="8"/>
        <v>Baldacci</v>
      </c>
      <c r="B68" t="str">
        <f t="shared" si="9"/>
        <v>Guglielmo</v>
      </c>
      <c r="C68" s="14" t="str">
        <f t="shared" si="10"/>
        <v>A</v>
      </c>
      <c r="D68">
        <f t="shared" si="11"/>
        <v>0</v>
      </c>
      <c r="E68">
        <v>66</v>
      </c>
      <c r="F68">
        <v>800</v>
      </c>
    </row>
    <row r="69" spans="1:6" ht="12">
      <c r="A69" t="str">
        <f t="shared" si="8"/>
        <v>Celli</v>
      </c>
      <c r="B69" t="str">
        <f t="shared" si="9"/>
        <v>Marco</v>
      </c>
      <c r="C69" s="14" t="str">
        <f t="shared" si="10"/>
        <v>U</v>
      </c>
      <c r="D69" t="str">
        <f t="shared" si="11"/>
        <v>Pod. Avis Sansepolcro</v>
      </c>
      <c r="E69">
        <v>67</v>
      </c>
      <c r="F69">
        <v>57</v>
      </c>
    </row>
    <row r="70" spans="1:6" ht="12">
      <c r="A70" t="str">
        <f t="shared" si="8"/>
        <v>Pazzaglia</v>
      </c>
      <c r="B70" t="str">
        <f t="shared" si="9"/>
        <v>Roberto</v>
      </c>
      <c r="C70" s="14" t="str">
        <f t="shared" si="10"/>
        <v>U</v>
      </c>
      <c r="D70" t="str">
        <f t="shared" si="11"/>
        <v>Marathon club Castello</v>
      </c>
      <c r="E70">
        <v>68</v>
      </c>
      <c r="F70">
        <v>23</v>
      </c>
    </row>
    <row r="71" spans="1:6" ht="12">
      <c r="A71" t="str">
        <f t="shared" si="8"/>
        <v>Boccacci</v>
      </c>
      <c r="B71" t="str">
        <f t="shared" si="9"/>
        <v>Antonio</v>
      </c>
      <c r="C71" s="14" t="str">
        <f t="shared" si="10"/>
        <v>U</v>
      </c>
      <c r="D71" t="str">
        <f t="shared" si="11"/>
        <v>A.S.P.A. Bastia</v>
      </c>
      <c r="E71">
        <v>69</v>
      </c>
      <c r="F71">
        <v>29</v>
      </c>
    </row>
    <row r="72" spans="1:6" ht="12">
      <c r="A72" t="str">
        <f t="shared" si="8"/>
        <v>Cenciarini</v>
      </c>
      <c r="B72" t="str">
        <f t="shared" si="9"/>
        <v>Giovanni</v>
      </c>
      <c r="C72" s="14" t="str">
        <f t="shared" si="10"/>
        <v>A</v>
      </c>
      <c r="D72" t="str">
        <f t="shared" si="11"/>
        <v>U.P. Policiano</v>
      </c>
      <c r="E72">
        <v>70</v>
      </c>
      <c r="F72">
        <v>811</v>
      </c>
    </row>
    <row r="73" spans="1:6" ht="12">
      <c r="A73" t="str">
        <f t="shared" si="8"/>
        <v>Martini</v>
      </c>
      <c r="B73" t="str">
        <f t="shared" si="9"/>
        <v>Roberto</v>
      </c>
      <c r="C73" s="14" t="str">
        <f t="shared" si="10"/>
        <v>U</v>
      </c>
      <c r="D73" t="str">
        <f t="shared" si="11"/>
        <v>Pod.Torre del Mangia</v>
      </c>
      <c r="E73">
        <v>71</v>
      </c>
      <c r="F73">
        <v>12</v>
      </c>
    </row>
    <row r="74" spans="1:6" ht="12">
      <c r="A74" t="str">
        <f t="shared" si="8"/>
        <v>Rossi</v>
      </c>
      <c r="B74" t="str">
        <f t="shared" si="9"/>
        <v>Stefano</v>
      </c>
      <c r="C74" s="14" t="str">
        <f t="shared" si="10"/>
        <v>U</v>
      </c>
      <c r="D74" t="str">
        <f t="shared" si="11"/>
        <v>Libero</v>
      </c>
      <c r="E74">
        <v>72</v>
      </c>
      <c r="F74">
        <v>113</v>
      </c>
    </row>
    <row r="75" spans="1:6" ht="12">
      <c r="A75" t="str">
        <f t="shared" si="8"/>
        <v>Guadagni</v>
      </c>
      <c r="B75" t="str">
        <f t="shared" si="9"/>
        <v>Sergio</v>
      </c>
      <c r="C75" s="14" t="str">
        <f t="shared" si="10"/>
        <v>V</v>
      </c>
      <c r="D75" t="str">
        <f t="shared" si="11"/>
        <v>U.P. Policiano</v>
      </c>
      <c r="E75">
        <v>73</v>
      </c>
      <c r="F75">
        <v>530</v>
      </c>
    </row>
    <row r="76" spans="1:6" ht="12">
      <c r="A76" t="str">
        <f t="shared" si="8"/>
        <v>D'onza</v>
      </c>
      <c r="B76" t="str">
        <f t="shared" si="9"/>
        <v>Emilio</v>
      </c>
      <c r="C76" s="14" t="str">
        <f t="shared" si="10"/>
        <v>A</v>
      </c>
      <c r="D76" t="str">
        <f t="shared" si="11"/>
        <v>GS Amatori Pod.Arezzo</v>
      </c>
      <c r="E76">
        <v>74</v>
      </c>
      <c r="F76">
        <v>805</v>
      </c>
    </row>
    <row r="77" spans="1:6" ht="12">
      <c r="A77" t="str">
        <f t="shared" si="8"/>
        <v>Rossi</v>
      </c>
      <c r="B77" t="str">
        <f t="shared" si="9"/>
        <v>Leonardo</v>
      </c>
      <c r="C77" s="14" t="str">
        <f t="shared" si="10"/>
        <v>U</v>
      </c>
      <c r="D77" t="str">
        <f t="shared" si="11"/>
        <v>U.P. Policiano</v>
      </c>
      <c r="E77">
        <v>75</v>
      </c>
      <c r="F77">
        <v>91</v>
      </c>
    </row>
    <row r="78" spans="1:6" ht="12">
      <c r="A78" t="str">
        <f t="shared" si="8"/>
        <v>Falomi</v>
      </c>
      <c r="B78" t="str">
        <f t="shared" si="9"/>
        <v>Valdemaro</v>
      </c>
      <c r="C78" s="14" t="str">
        <f t="shared" si="10"/>
        <v>V</v>
      </c>
      <c r="D78" t="str">
        <f t="shared" si="11"/>
        <v>U.P. Policiano</v>
      </c>
      <c r="E78">
        <v>76</v>
      </c>
      <c r="F78">
        <v>529</v>
      </c>
    </row>
    <row r="79" spans="1:6" ht="12">
      <c r="A79" t="str">
        <f t="shared" si="8"/>
        <v>Piergentili</v>
      </c>
      <c r="B79" t="str">
        <f t="shared" si="9"/>
        <v>Enrico</v>
      </c>
      <c r="C79" s="14" t="str">
        <f t="shared" si="10"/>
        <v>V</v>
      </c>
      <c r="D79" t="str">
        <f t="shared" si="11"/>
        <v>Pod.Lama</v>
      </c>
      <c r="E79">
        <v>77</v>
      </c>
      <c r="F79">
        <v>511</v>
      </c>
    </row>
    <row r="80" spans="1:6" ht="12">
      <c r="A80" t="str">
        <f t="shared" si="8"/>
        <v>Cappietti</v>
      </c>
      <c r="B80" t="str">
        <f t="shared" si="9"/>
        <v>Ennio</v>
      </c>
      <c r="C80" s="14" t="str">
        <f t="shared" si="10"/>
        <v>U</v>
      </c>
      <c r="D80" t="str">
        <f t="shared" si="11"/>
        <v>GS Amatori Pod.Arezzo</v>
      </c>
      <c r="E80">
        <v>78</v>
      </c>
      <c r="F80">
        <v>115</v>
      </c>
    </row>
    <row r="81" spans="1:6" ht="12">
      <c r="A81" t="str">
        <f t="shared" si="8"/>
        <v>Oretti</v>
      </c>
      <c r="B81" t="str">
        <f t="shared" si="9"/>
        <v>Alessandro</v>
      </c>
      <c r="C81" s="14" t="str">
        <f t="shared" si="10"/>
        <v>U</v>
      </c>
      <c r="D81" t="str">
        <f t="shared" si="11"/>
        <v>Libero</v>
      </c>
      <c r="E81">
        <v>79</v>
      </c>
      <c r="F81">
        <v>98</v>
      </c>
    </row>
    <row r="82" spans="1:6" ht="12">
      <c r="A82" t="str">
        <f t="shared" si="8"/>
        <v>Ceccherelli</v>
      </c>
      <c r="B82" t="str">
        <f t="shared" si="9"/>
        <v>Mario</v>
      </c>
      <c r="C82" s="14" t="str">
        <f t="shared" si="10"/>
        <v>V</v>
      </c>
      <c r="D82" t="str">
        <f t="shared" si="11"/>
        <v>U.P. Policiano</v>
      </c>
      <c r="E82">
        <v>80</v>
      </c>
      <c r="F82">
        <v>527</v>
      </c>
    </row>
    <row r="83" spans="1:6" ht="12">
      <c r="A83" t="str">
        <f t="shared" si="8"/>
        <v>Belli</v>
      </c>
      <c r="B83" t="str">
        <f t="shared" si="9"/>
        <v>Franco</v>
      </c>
      <c r="C83" s="14" t="str">
        <f t="shared" si="10"/>
        <v>U</v>
      </c>
      <c r="D83" t="str">
        <f t="shared" si="11"/>
        <v>Pod. Avis Sansepolcro</v>
      </c>
      <c r="E83">
        <v>81</v>
      </c>
      <c r="F83">
        <v>49</v>
      </c>
    </row>
    <row r="84" spans="1:6" ht="12">
      <c r="A84" t="str">
        <f t="shared" si="8"/>
        <v>Pecorari</v>
      </c>
      <c r="B84" t="str">
        <f t="shared" si="9"/>
        <v>Antonio</v>
      </c>
      <c r="C84" s="14" t="str">
        <f t="shared" si="10"/>
        <v>A</v>
      </c>
      <c r="D84" t="str">
        <f t="shared" si="11"/>
        <v>Pod.Lama</v>
      </c>
      <c r="E84">
        <v>82</v>
      </c>
      <c r="F84">
        <v>807</v>
      </c>
    </row>
    <row r="85" spans="1:6" ht="12">
      <c r="A85" t="str">
        <f t="shared" si="8"/>
        <v>Bizzirri</v>
      </c>
      <c r="B85" t="str">
        <f t="shared" si="9"/>
        <v>Bruno</v>
      </c>
      <c r="C85" s="14" t="str">
        <f t="shared" si="10"/>
        <v>U</v>
      </c>
      <c r="D85" t="str">
        <f t="shared" si="11"/>
        <v>Marathon club Castello</v>
      </c>
      <c r="E85">
        <v>83</v>
      </c>
      <c r="F85">
        <v>101</v>
      </c>
    </row>
    <row r="86" spans="1:6" ht="12">
      <c r="A86" t="str">
        <f t="shared" si="8"/>
        <v>Manfucci</v>
      </c>
      <c r="B86" t="str">
        <f t="shared" si="9"/>
        <v>Sauro</v>
      </c>
      <c r="C86" s="14" t="str">
        <f t="shared" si="10"/>
        <v>U</v>
      </c>
      <c r="D86" t="str">
        <f t="shared" si="11"/>
        <v>Marathon club Castello</v>
      </c>
      <c r="E86">
        <v>84</v>
      </c>
      <c r="F86">
        <v>27</v>
      </c>
    </row>
    <row r="87" spans="1:6" ht="12">
      <c r="A87" t="str">
        <f t="shared" si="8"/>
        <v>Mencarelli</v>
      </c>
      <c r="B87" t="str">
        <f t="shared" si="9"/>
        <v>Lucio</v>
      </c>
      <c r="C87" s="14" t="str">
        <f t="shared" si="10"/>
        <v>V</v>
      </c>
      <c r="D87" t="str">
        <f t="shared" si="11"/>
        <v>GS Amatori Pod.Arezzo</v>
      </c>
      <c r="E87">
        <v>85</v>
      </c>
      <c r="F87">
        <v>504</v>
      </c>
    </row>
    <row r="88" spans="1:6" ht="12">
      <c r="A88" t="str">
        <f t="shared" si="8"/>
        <v>Vincenti</v>
      </c>
      <c r="B88" t="str">
        <f t="shared" si="9"/>
        <v>Umberto</v>
      </c>
      <c r="C88" s="14" t="str">
        <f t="shared" si="10"/>
        <v>U</v>
      </c>
      <c r="D88" t="str">
        <f t="shared" si="11"/>
        <v>Marathon club Castello</v>
      </c>
      <c r="E88">
        <v>86</v>
      </c>
      <c r="F88">
        <v>5</v>
      </c>
    </row>
    <row r="89" spans="1:6" ht="12">
      <c r="A89" t="str">
        <f t="shared" si="8"/>
        <v>Boccacci</v>
      </c>
      <c r="B89" t="str">
        <f t="shared" si="9"/>
        <v>Roberto</v>
      </c>
      <c r="C89" s="14" t="str">
        <f t="shared" si="10"/>
        <v>U</v>
      </c>
      <c r="D89" t="str">
        <f t="shared" si="11"/>
        <v>A.S.P.A. Bastia</v>
      </c>
      <c r="E89">
        <v>87</v>
      </c>
      <c r="F89">
        <v>30</v>
      </c>
    </row>
    <row r="90" spans="1:6" ht="12">
      <c r="A90" t="str">
        <f t="shared" si="8"/>
        <v>Vagheggi</v>
      </c>
      <c r="B90" t="str">
        <f t="shared" si="9"/>
        <v>Paolo</v>
      </c>
      <c r="C90" s="14" t="str">
        <f t="shared" si="10"/>
        <v>U</v>
      </c>
      <c r="D90">
        <f t="shared" si="11"/>
        <v>0</v>
      </c>
      <c r="E90">
        <v>88</v>
      </c>
      <c r="F90">
        <v>16</v>
      </c>
    </row>
    <row r="91" spans="1:6" ht="12">
      <c r="A91" t="str">
        <f t="shared" si="8"/>
        <v>Nicchi</v>
      </c>
      <c r="B91" t="str">
        <f t="shared" si="9"/>
        <v>Claudio</v>
      </c>
      <c r="C91" s="14" t="str">
        <f t="shared" si="10"/>
        <v>U</v>
      </c>
      <c r="D91" t="str">
        <f t="shared" si="11"/>
        <v>Pod. Avis Sansepolcro</v>
      </c>
      <c r="E91">
        <v>89</v>
      </c>
      <c r="F91">
        <v>100</v>
      </c>
    </row>
    <row r="92" spans="1:6" ht="12">
      <c r="A92" t="str">
        <f t="shared" si="8"/>
        <v>Maurizi</v>
      </c>
      <c r="B92" t="str">
        <f t="shared" si="9"/>
        <v>Roberto</v>
      </c>
      <c r="C92" s="14" t="str">
        <f t="shared" si="10"/>
        <v>U</v>
      </c>
      <c r="D92" t="str">
        <f t="shared" si="11"/>
        <v>U.P. Policiano</v>
      </c>
      <c r="E92">
        <v>90</v>
      </c>
      <c r="F92">
        <v>82</v>
      </c>
    </row>
    <row r="93" spans="1:6" ht="12">
      <c r="A93" t="str">
        <f t="shared" si="8"/>
        <v>Palleri</v>
      </c>
      <c r="B93" t="str">
        <f t="shared" si="9"/>
        <v>Luciano</v>
      </c>
      <c r="C93" s="14" t="str">
        <f t="shared" si="10"/>
        <v>V</v>
      </c>
      <c r="D93" t="str">
        <f t="shared" si="11"/>
        <v>Pod.Lama</v>
      </c>
      <c r="E93">
        <v>91</v>
      </c>
      <c r="F93">
        <v>510</v>
      </c>
    </row>
    <row r="94" spans="1:6" ht="12">
      <c r="A94" t="str">
        <f t="shared" si="8"/>
        <v>Andreani</v>
      </c>
      <c r="B94" t="str">
        <f t="shared" si="9"/>
        <v>Romano</v>
      </c>
      <c r="C94" s="14" t="str">
        <f t="shared" si="10"/>
        <v>U</v>
      </c>
      <c r="D94" t="str">
        <f t="shared" si="11"/>
        <v>Pod. Avis Sansepolcro</v>
      </c>
      <c r="E94">
        <v>92</v>
      </c>
      <c r="F94">
        <v>8</v>
      </c>
    </row>
    <row r="95" spans="1:6" ht="12">
      <c r="A95" t="str">
        <f t="shared" si="8"/>
        <v>Marcellini</v>
      </c>
      <c r="B95" t="str">
        <f t="shared" si="9"/>
        <v>Fabio</v>
      </c>
      <c r="C95" s="14" t="str">
        <f t="shared" si="10"/>
        <v>V</v>
      </c>
      <c r="D95" t="str">
        <f t="shared" si="11"/>
        <v>Pod. Avis Sansepolcro</v>
      </c>
      <c r="E95">
        <v>93</v>
      </c>
      <c r="F95">
        <v>535</v>
      </c>
    </row>
    <row r="96" spans="1:6" ht="12">
      <c r="A96" t="str">
        <f t="shared" si="8"/>
        <v>Giorgi</v>
      </c>
      <c r="B96" t="str">
        <f t="shared" si="9"/>
        <v>Giuliano</v>
      </c>
      <c r="C96" s="14" t="str">
        <f t="shared" si="10"/>
        <v>V</v>
      </c>
      <c r="D96" t="str">
        <f t="shared" si="11"/>
        <v>Marathon club Castello</v>
      </c>
      <c r="E96">
        <v>94</v>
      </c>
      <c r="F96">
        <v>506</v>
      </c>
    </row>
    <row r="97" spans="1:6" ht="12">
      <c r="A97" t="str">
        <f t="shared" si="8"/>
        <v>Bruschi</v>
      </c>
      <c r="B97" t="str">
        <f t="shared" si="9"/>
        <v>Fosco</v>
      </c>
      <c r="C97" s="14" t="str">
        <f t="shared" si="10"/>
        <v>A</v>
      </c>
      <c r="D97" t="str">
        <f t="shared" si="11"/>
        <v>Pod. Avis Sansepolcro</v>
      </c>
      <c r="E97">
        <v>95</v>
      </c>
      <c r="F97">
        <v>810</v>
      </c>
    </row>
    <row r="98" spans="1:6" ht="12">
      <c r="A98" t="str">
        <f t="shared" si="8"/>
        <v>Lastra</v>
      </c>
      <c r="B98" t="str">
        <f t="shared" si="9"/>
        <v>Roberto</v>
      </c>
      <c r="C98" s="14" t="str">
        <f t="shared" si="10"/>
        <v>V</v>
      </c>
      <c r="D98" t="str">
        <f t="shared" si="11"/>
        <v>GS Amatori Pod.Arezzo</v>
      </c>
      <c r="E98">
        <v>96</v>
      </c>
      <c r="F98">
        <v>516</v>
      </c>
    </row>
    <row r="99" spans="1:6" ht="12">
      <c r="A99" t="str">
        <f aca="true" t="shared" si="12" ref="A99:A130">VLOOKUP($F99,Iscritti,2,FALSE)</f>
        <v>Concialdi</v>
      </c>
      <c r="B99" t="str">
        <f aca="true" t="shared" si="13" ref="B99:B130">VLOOKUP($F99,Iscritti,3,FALSE)</f>
        <v>Alfredo</v>
      </c>
      <c r="C99" s="14" t="str">
        <f aca="true" t="shared" si="14" ref="C99:C130">VLOOKUP($F99,Iscritti,6,FALSE)</f>
        <v>U</v>
      </c>
      <c r="D99" t="str">
        <f aca="true" t="shared" si="15" ref="D99:D130">VLOOKUP($F99,Iscritti,7,FALSE)</f>
        <v>U.P. Policiano</v>
      </c>
      <c r="E99">
        <v>97</v>
      </c>
      <c r="F99">
        <v>74</v>
      </c>
    </row>
    <row r="100" spans="1:6" ht="12">
      <c r="A100" t="str">
        <f t="shared" si="12"/>
        <v>Merli</v>
      </c>
      <c r="B100" t="str">
        <f t="shared" si="13"/>
        <v>Enzo</v>
      </c>
      <c r="C100" s="14" t="str">
        <f t="shared" si="14"/>
        <v>V</v>
      </c>
      <c r="D100" t="str">
        <f t="shared" si="15"/>
        <v>A.S.P.A. Bastia</v>
      </c>
      <c r="E100">
        <v>98</v>
      </c>
      <c r="F100">
        <v>517</v>
      </c>
    </row>
    <row r="101" spans="1:6" ht="12">
      <c r="A101" t="str">
        <f t="shared" si="12"/>
        <v>Bocci</v>
      </c>
      <c r="B101" t="str">
        <f t="shared" si="13"/>
        <v>Giovanni</v>
      </c>
      <c r="C101" s="14" t="str">
        <f t="shared" si="14"/>
        <v>V</v>
      </c>
      <c r="D101" t="str">
        <f t="shared" si="15"/>
        <v>A.S.P.A. Bastia</v>
      </c>
      <c r="E101">
        <v>99</v>
      </c>
      <c r="F101">
        <v>509</v>
      </c>
    </row>
    <row r="102" spans="1:6" ht="12">
      <c r="A102" t="str">
        <f t="shared" si="12"/>
        <v>Brodi</v>
      </c>
      <c r="B102" t="str">
        <f t="shared" si="13"/>
        <v>Verardo</v>
      </c>
      <c r="C102" s="14" t="str">
        <f t="shared" si="14"/>
        <v>V</v>
      </c>
      <c r="D102" t="str">
        <f t="shared" si="15"/>
        <v>Marathon club Castello</v>
      </c>
      <c r="E102">
        <v>100</v>
      </c>
      <c r="F102">
        <v>507</v>
      </c>
    </row>
    <row r="103" spans="1:6" ht="12">
      <c r="A103" t="str">
        <f t="shared" si="12"/>
        <v>Bennati</v>
      </c>
      <c r="B103" t="str">
        <f t="shared" si="13"/>
        <v>Mario</v>
      </c>
      <c r="C103" s="14" t="str">
        <f t="shared" si="14"/>
        <v>U</v>
      </c>
      <c r="D103" t="str">
        <f t="shared" si="15"/>
        <v>Pod.Il Campino</v>
      </c>
      <c r="E103">
        <v>101</v>
      </c>
      <c r="F103">
        <v>50</v>
      </c>
    </row>
    <row r="104" spans="1:6" ht="12">
      <c r="A104" t="str">
        <f t="shared" si="12"/>
        <v>Lodovici</v>
      </c>
      <c r="B104" t="str">
        <f t="shared" si="13"/>
        <v>Massimo</v>
      </c>
      <c r="C104" s="14" t="str">
        <f t="shared" si="14"/>
        <v>U</v>
      </c>
      <c r="D104">
        <f t="shared" si="15"/>
        <v>0</v>
      </c>
      <c r="E104">
        <v>102</v>
      </c>
      <c r="F104">
        <v>4</v>
      </c>
    </row>
    <row r="105" spans="1:6" ht="12">
      <c r="A105" t="str">
        <f t="shared" si="12"/>
        <v>Annetti</v>
      </c>
      <c r="B105" t="str">
        <f t="shared" si="13"/>
        <v>Giuseppe</v>
      </c>
      <c r="C105" s="14" t="str">
        <f t="shared" si="14"/>
        <v>V</v>
      </c>
      <c r="D105" t="str">
        <f t="shared" si="15"/>
        <v>U.P. Policiano</v>
      </c>
      <c r="E105">
        <v>103</v>
      </c>
      <c r="F105">
        <v>523</v>
      </c>
    </row>
    <row r="106" spans="1:6" ht="12">
      <c r="A106" t="str">
        <f t="shared" si="12"/>
        <v>Leonardi</v>
      </c>
      <c r="B106" t="str">
        <f t="shared" si="13"/>
        <v>Carlo</v>
      </c>
      <c r="C106" s="14" t="str">
        <f t="shared" si="14"/>
        <v>U</v>
      </c>
      <c r="D106" t="str">
        <f t="shared" si="15"/>
        <v>Pod. Avis Sansepolcro</v>
      </c>
      <c r="E106">
        <v>104</v>
      </c>
      <c r="F106">
        <v>34</v>
      </c>
    </row>
    <row r="107" spans="1:6" ht="12">
      <c r="A107" t="str">
        <f t="shared" si="12"/>
        <v>Ercolani</v>
      </c>
      <c r="B107" t="str">
        <f t="shared" si="13"/>
        <v>Mario</v>
      </c>
      <c r="C107" s="14" t="str">
        <f t="shared" si="14"/>
        <v>U</v>
      </c>
      <c r="D107" t="str">
        <f t="shared" si="15"/>
        <v>Marathon club Castello</v>
      </c>
      <c r="E107">
        <v>105</v>
      </c>
      <c r="F107">
        <v>22</v>
      </c>
    </row>
    <row r="108" spans="1:6" ht="12">
      <c r="A108" t="str">
        <f t="shared" si="12"/>
        <v>Marraghini</v>
      </c>
      <c r="B108" t="str">
        <f t="shared" si="13"/>
        <v>dario</v>
      </c>
      <c r="C108" s="14" t="str">
        <f t="shared" si="14"/>
        <v>A</v>
      </c>
      <c r="D108" t="str">
        <f t="shared" si="15"/>
        <v>GS Amatori Pod.Arezzo</v>
      </c>
      <c r="E108">
        <v>106</v>
      </c>
      <c r="F108">
        <v>806</v>
      </c>
    </row>
    <row r="109" spans="1:6" ht="12">
      <c r="A109" t="str">
        <f t="shared" si="12"/>
        <v>Tassinari</v>
      </c>
      <c r="B109" t="str">
        <f t="shared" si="13"/>
        <v>Tiziana</v>
      </c>
      <c r="C109" s="14" t="str">
        <f t="shared" si="14"/>
        <v>D</v>
      </c>
      <c r="D109" t="str">
        <f t="shared" si="15"/>
        <v>Pod.Cava Vetreria Bondi Forlì</v>
      </c>
      <c r="E109">
        <v>107</v>
      </c>
      <c r="F109">
        <v>906</v>
      </c>
    </row>
    <row r="110" spans="1:6" ht="12">
      <c r="A110" t="str">
        <f t="shared" si="12"/>
        <v>Polvani</v>
      </c>
      <c r="B110" t="str">
        <f t="shared" si="13"/>
        <v>Antonio</v>
      </c>
      <c r="C110" s="14" t="str">
        <f t="shared" si="14"/>
        <v>U</v>
      </c>
      <c r="D110" t="str">
        <f t="shared" si="15"/>
        <v>Pod.Il Campino</v>
      </c>
      <c r="E110">
        <v>108</v>
      </c>
      <c r="F110">
        <v>43</v>
      </c>
    </row>
    <row r="111" spans="1:6" ht="12">
      <c r="A111" t="str">
        <f t="shared" si="12"/>
        <v>Caporalini</v>
      </c>
      <c r="B111" t="str">
        <f t="shared" si="13"/>
        <v>Marco</v>
      </c>
      <c r="C111" s="14" t="str">
        <f t="shared" si="14"/>
        <v>U</v>
      </c>
      <c r="D111" t="str">
        <f t="shared" si="15"/>
        <v>U.P. Policiano</v>
      </c>
      <c r="E111">
        <v>109</v>
      </c>
      <c r="F111">
        <v>119</v>
      </c>
    </row>
    <row r="112" spans="1:6" ht="12">
      <c r="A112" t="str">
        <f t="shared" si="12"/>
        <v>Valenti</v>
      </c>
      <c r="B112" t="str">
        <f t="shared" si="13"/>
        <v>Maurizio</v>
      </c>
      <c r="C112" s="14" t="str">
        <f t="shared" si="14"/>
        <v>V</v>
      </c>
      <c r="D112" t="str">
        <f t="shared" si="15"/>
        <v>Marathon club Castello</v>
      </c>
      <c r="E112">
        <v>110</v>
      </c>
      <c r="F112">
        <v>505</v>
      </c>
    </row>
    <row r="113" spans="1:6" ht="12">
      <c r="A113" t="str">
        <f t="shared" si="12"/>
        <v>Lucchetti</v>
      </c>
      <c r="B113" t="str">
        <f t="shared" si="13"/>
        <v>Patrizio</v>
      </c>
      <c r="C113" s="14" t="str">
        <f t="shared" si="14"/>
        <v>U</v>
      </c>
      <c r="D113" t="str">
        <f t="shared" si="15"/>
        <v>Pod. Avis Sansepolcro</v>
      </c>
      <c r="E113">
        <v>111</v>
      </c>
      <c r="F113">
        <v>38</v>
      </c>
    </row>
    <row r="114" spans="1:6" ht="12">
      <c r="A114" t="str">
        <f t="shared" si="12"/>
        <v>Lepri</v>
      </c>
      <c r="B114" t="str">
        <f t="shared" si="13"/>
        <v>Fabio</v>
      </c>
      <c r="C114" s="14" t="str">
        <f t="shared" si="14"/>
        <v>U</v>
      </c>
      <c r="D114" t="str">
        <f t="shared" si="15"/>
        <v>Marathon club Castello</v>
      </c>
      <c r="E114">
        <v>112</v>
      </c>
      <c r="F114">
        <v>28</v>
      </c>
    </row>
    <row r="115" spans="1:6" ht="12">
      <c r="A115" t="str">
        <f t="shared" si="12"/>
        <v>Landi</v>
      </c>
      <c r="B115" t="str">
        <f t="shared" si="13"/>
        <v>Marco</v>
      </c>
      <c r="C115" s="14" t="str">
        <f t="shared" si="14"/>
        <v>U</v>
      </c>
      <c r="D115" t="str">
        <f t="shared" si="15"/>
        <v>Atletica Nicchi Arezzo</v>
      </c>
      <c r="E115">
        <v>113</v>
      </c>
      <c r="F115">
        <v>9</v>
      </c>
    </row>
    <row r="116" spans="1:6" ht="12">
      <c r="A116" t="str">
        <f t="shared" si="12"/>
        <v>Cocchi</v>
      </c>
      <c r="B116" t="str">
        <f t="shared" si="13"/>
        <v>Umbero</v>
      </c>
      <c r="C116" s="14" t="str">
        <f t="shared" si="14"/>
        <v>V</v>
      </c>
      <c r="D116" t="str">
        <f t="shared" si="15"/>
        <v>U.P. Policiano</v>
      </c>
      <c r="E116">
        <v>114</v>
      </c>
      <c r="F116">
        <v>528</v>
      </c>
    </row>
    <row r="117" spans="1:6" ht="12">
      <c r="A117" t="str">
        <f t="shared" si="12"/>
        <v>Brocchi</v>
      </c>
      <c r="B117" t="str">
        <f t="shared" si="13"/>
        <v>Paolo</v>
      </c>
      <c r="C117" s="14" t="str">
        <f t="shared" si="14"/>
        <v>U</v>
      </c>
      <c r="D117" t="str">
        <f t="shared" si="15"/>
        <v>GS Amatori Pod.Arezzo</v>
      </c>
      <c r="E117">
        <v>115</v>
      </c>
      <c r="F117">
        <v>67</v>
      </c>
    </row>
    <row r="118" spans="1:6" ht="12">
      <c r="A118" t="str">
        <f t="shared" si="12"/>
        <v>Martino</v>
      </c>
      <c r="B118" t="str">
        <f t="shared" si="13"/>
        <v>Antonio</v>
      </c>
      <c r="C118" s="14" t="str">
        <f t="shared" si="14"/>
        <v>U</v>
      </c>
      <c r="D118" t="str">
        <f t="shared" si="15"/>
        <v>Libero</v>
      </c>
      <c r="E118">
        <v>116</v>
      </c>
      <c r="F118">
        <v>99</v>
      </c>
    </row>
    <row r="119" spans="1:6" ht="12">
      <c r="A119" t="str">
        <f t="shared" si="12"/>
        <v>Bacchi</v>
      </c>
      <c r="B119" t="str">
        <f t="shared" si="13"/>
        <v>Sestini</v>
      </c>
      <c r="C119" s="14" t="str">
        <f t="shared" si="14"/>
        <v>A</v>
      </c>
      <c r="D119" t="str">
        <f t="shared" si="15"/>
        <v>Libero</v>
      </c>
      <c r="E119">
        <v>117</v>
      </c>
      <c r="F119">
        <v>816</v>
      </c>
    </row>
    <row r="120" spans="1:6" ht="12">
      <c r="A120" t="str">
        <f t="shared" si="12"/>
        <v>Benigni</v>
      </c>
      <c r="B120" t="str">
        <f t="shared" si="13"/>
        <v>Marusca</v>
      </c>
      <c r="C120" s="14" t="str">
        <f t="shared" si="14"/>
        <v>D</v>
      </c>
      <c r="D120" t="str">
        <f t="shared" si="15"/>
        <v>Atletica Sestini</v>
      </c>
      <c r="E120">
        <v>118</v>
      </c>
      <c r="F120">
        <v>910</v>
      </c>
    </row>
    <row r="121" spans="1:6" ht="12">
      <c r="A121" t="str">
        <f t="shared" si="12"/>
        <v>Faccini</v>
      </c>
      <c r="B121" t="str">
        <f t="shared" si="13"/>
        <v>Mauro</v>
      </c>
      <c r="C121" s="14" t="str">
        <f t="shared" si="14"/>
        <v>U</v>
      </c>
      <c r="D121" t="str">
        <f t="shared" si="15"/>
        <v>pod. Lama</v>
      </c>
      <c r="E121">
        <v>119</v>
      </c>
      <c r="F121">
        <v>97</v>
      </c>
    </row>
    <row r="122" spans="1:6" ht="12">
      <c r="A122" t="str">
        <f t="shared" si="12"/>
        <v>Marraghini </v>
      </c>
      <c r="B122" t="str">
        <f t="shared" si="13"/>
        <v>Pietro</v>
      </c>
      <c r="C122" s="14" t="str">
        <f t="shared" si="14"/>
        <v>V</v>
      </c>
      <c r="D122" t="str">
        <f t="shared" si="15"/>
        <v>DLF Arezzo</v>
      </c>
      <c r="E122">
        <v>120</v>
      </c>
      <c r="F122">
        <v>536</v>
      </c>
    </row>
    <row r="123" spans="1:6" ht="12">
      <c r="A123" t="str">
        <f t="shared" si="12"/>
        <v>Zacchei</v>
      </c>
      <c r="B123" t="str">
        <f t="shared" si="13"/>
        <v>Tiziano</v>
      </c>
      <c r="C123" s="14" t="str">
        <f t="shared" si="14"/>
        <v>U</v>
      </c>
      <c r="D123" t="str">
        <f t="shared" si="15"/>
        <v>U.P. Policiano</v>
      </c>
      <c r="E123">
        <v>121</v>
      </c>
      <c r="F123">
        <v>88</v>
      </c>
    </row>
    <row r="124" spans="1:6" ht="12">
      <c r="A124" t="str">
        <f t="shared" si="12"/>
        <v>Donatini</v>
      </c>
      <c r="B124" t="str">
        <f t="shared" si="13"/>
        <v>Andrea</v>
      </c>
      <c r="C124" s="14" t="str">
        <f t="shared" si="14"/>
        <v>U</v>
      </c>
      <c r="D124" t="str">
        <f t="shared" si="15"/>
        <v>Atletica Mamela</v>
      </c>
      <c r="E124">
        <v>122</v>
      </c>
      <c r="F124">
        <v>11</v>
      </c>
    </row>
    <row r="125" spans="1:6" ht="12">
      <c r="A125" t="str">
        <f t="shared" si="12"/>
        <v>Ghiottini</v>
      </c>
      <c r="B125" t="str">
        <f t="shared" si="13"/>
        <v>Giovanni</v>
      </c>
      <c r="C125" s="14" t="str">
        <f t="shared" si="14"/>
        <v>U</v>
      </c>
      <c r="D125" t="str">
        <f t="shared" si="15"/>
        <v>Pod.Il Campino</v>
      </c>
      <c r="E125">
        <v>123</v>
      </c>
      <c r="F125">
        <v>51</v>
      </c>
    </row>
    <row r="126" spans="1:6" ht="12">
      <c r="A126" t="str">
        <f t="shared" si="12"/>
        <v>Marraghini</v>
      </c>
      <c r="B126" t="str">
        <f t="shared" si="13"/>
        <v>Marco</v>
      </c>
      <c r="C126" s="14" t="str">
        <f t="shared" si="14"/>
        <v>U</v>
      </c>
      <c r="D126" t="str">
        <f t="shared" si="15"/>
        <v>Atletica Sestini</v>
      </c>
      <c r="E126">
        <v>124</v>
      </c>
      <c r="F126">
        <v>103</v>
      </c>
    </row>
    <row r="127" spans="1:6" ht="12">
      <c r="A127" t="str">
        <f t="shared" si="12"/>
        <v>Volpi</v>
      </c>
      <c r="B127" t="str">
        <f t="shared" si="13"/>
        <v>Francesca</v>
      </c>
      <c r="C127" s="14" t="str">
        <f t="shared" si="14"/>
        <v>D</v>
      </c>
      <c r="D127" t="str">
        <f t="shared" si="15"/>
        <v>Pod. Avis Sansepolcro</v>
      </c>
      <c r="E127">
        <v>125</v>
      </c>
      <c r="F127">
        <v>908</v>
      </c>
    </row>
    <row r="128" spans="1:6" ht="12">
      <c r="A128" t="str">
        <f t="shared" si="12"/>
        <v>Biagioni</v>
      </c>
      <c r="B128" t="str">
        <f t="shared" si="13"/>
        <v>Giorgio</v>
      </c>
      <c r="C128" s="14" t="str">
        <f t="shared" si="14"/>
        <v>A</v>
      </c>
      <c r="D128" t="str">
        <f t="shared" si="15"/>
        <v>GS Morcatone Barga Lucca</v>
      </c>
      <c r="E128">
        <v>126</v>
      </c>
      <c r="F128">
        <v>809</v>
      </c>
    </row>
    <row r="129" spans="1:6" ht="12">
      <c r="A129" t="str">
        <f t="shared" si="12"/>
        <v>Ricci</v>
      </c>
      <c r="B129" t="str">
        <f t="shared" si="13"/>
        <v>Radames</v>
      </c>
      <c r="C129" s="14" t="str">
        <f t="shared" si="14"/>
        <v>U</v>
      </c>
      <c r="D129" t="str">
        <f t="shared" si="15"/>
        <v>Pod. Avis Sansepolcro</v>
      </c>
      <c r="E129">
        <v>127</v>
      </c>
      <c r="F129">
        <v>1</v>
      </c>
    </row>
    <row r="130" spans="1:6" ht="12">
      <c r="A130" t="str">
        <f t="shared" si="12"/>
        <v>Piccini</v>
      </c>
      <c r="B130" t="str">
        <f t="shared" si="13"/>
        <v>Francesco</v>
      </c>
      <c r="C130" s="14" t="str">
        <f t="shared" si="14"/>
        <v>A</v>
      </c>
      <c r="D130" t="str">
        <f t="shared" si="15"/>
        <v>uisp Verzari - Atl. CVA</v>
      </c>
      <c r="E130">
        <v>128</v>
      </c>
      <c r="F130">
        <v>814</v>
      </c>
    </row>
    <row r="131" spans="1:6" ht="12">
      <c r="A131" t="str">
        <f aca="true" t="shared" si="16" ref="A131:A157">VLOOKUP($F131,Iscritti,2,FALSE)</f>
        <v>Giannini</v>
      </c>
      <c r="B131" t="str">
        <f aca="true" t="shared" si="17" ref="B131:B157">VLOOKUP($F131,Iscritti,3,FALSE)</f>
        <v>Paolo</v>
      </c>
      <c r="C131" s="14" t="str">
        <f aca="true" t="shared" si="18" ref="C131:C157">VLOOKUP($F131,Iscritti,6,FALSE)</f>
        <v>U</v>
      </c>
      <c r="D131" t="str">
        <f aca="true" t="shared" si="19" ref="D131:D157">VLOOKUP($F131,Iscritti,7,FALSE)</f>
        <v>GS Montaperti Siena</v>
      </c>
      <c r="E131">
        <v>129</v>
      </c>
      <c r="F131">
        <v>112</v>
      </c>
    </row>
    <row r="132" spans="1:6" ht="12">
      <c r="A132" t="str">
        <f t="shared" si="16"/>
        <v>Lanari</v>
      </c>
      <c r="B132" t="str">
        <f t="shared" si="17"/>
        <v>Giuseppe</v>
      </c>
      <c r="C132" s="14" t="str">
        <f t="shared" si="18"/>
        <v>V</v>
      </c>
      <c r="D132" t="str">
        <f t="shared" si="19"/>
        <v>Pod. Avis Sansepolcro</v>
      </c>
      <c r="E132">
        <v>130</v>
      </c>
      <c r="F132">
        <v>520</v>
      </c>
    </row>
    <row r="133" spans="1:6" ht="12">
      <c r="A133" t="str">
        <f t="shared" si="16"/>
        <v>Bianchini</v>
      </c>
      <c r="B133" t="str">
        <f t="shared" si="17"/>
        <v>Franco</v>
      </c>
      <c r="C133" s="14" t="str">
        <f t="shared" si="18"/>
        <v>V</v>
      </c>
      <c r="D133" t="str">
        <f t="shared" si="19"/>
        <v>Atletica Sestini</v>
      </c>
      <c r="E133">
        <v>131</v>
      </c>
      <c r="F133">
        <v>538</v>
      </c>
    </row>
    <row r="134" spans="1:6" ht="12">
      <c r="A134" t="str">
        <f t="shared" si="16"/>
        <v>Vannozzi</v>
      </c>
      <c r="B134" t="str">
        <f t="shared" si="17"/>
        <v>Fabio</v>
      </c>
      <c r="C134" s="14" t="str">
        <f t="shared" si="18"/>
        <v>U</v>
      </c>
      <c r="D134" t="str">
        <f t="shared" si="19"/>
        <v>Pod. Avis Sansepolcro</v>
      </c>
      <c r="E134">
        <v>132</v>
      </c>
      <c r="F134">
        <v>117</v>
      </c>
    </row>
    <row r="135" spans="1:6" ht="12">
      <c r="A135" t="str">
        <f t="shared" si="16"/>
        <v>Ficola</v>
      </c>
      <c r="B135" t="str">
        <f t="shared" si="17"/>
        <v>Giovanni</v>
      </c>
      <c r="C135" s="14" t="str">
        <f t="shared" si="18"/>
        <v>U</v>
      </c>
      <c r="D135" t="str">
        <f t="shared" si="19"/>
        <v>Pod.Volumnia-Ponte S.Giovanni</v>
      </c>
      <c r="E135">
        <v>133</v>
      </c>
      <c r="F135">
        <v>15</v>
      </c>
    </row>
    <row r="136" spans="1:6" ht="12">
      <c r="A136" t="str">
        <f t="shared" si="16"/>
        <v>Blasi</v>
      </c>
      <c r="B136" t="str">
        <f t="shared" si="17"/>
        <v>Enzo</v>
      </c>
      <c r="C136" s="14" t="str">
        <f t="shared" si="18"/>
        <v>U</v>
      </c>
      <c r="D136" t="str">
        <f t="shared" si="19"/>
        <v>U.P. Policiano</v>
      </c>
      <c r="E136">
        <v>134</v>
      </c>
      <c r="F136">
        <v>524</v>
      </c>
    </row>
    <row r="137" spans="1:6" ht="12">
      <c r="A137" t="str">
        <f t="shared" si="16"/>
        <v>Dionigi </v>
      </c>
      <c r="B137" t="str">
        <f t="shared" si="17"/>
        <v>Gianluca</v>
      </c>
      <c r="C137" s="14" t="str">
        <f t="shared" si="18"/>
        <v>U</v>
      </c>
      <c r="D137" t="str">
        <f t="shared" si="19"/>
        <v>Libero</v>
      </c>
      <c r="E137">
        <v>135</v>
      </c>
      <c r="F137">
        <v>105</v>
      </c>
    </row>
    <row r="138" spans="1:6" ht="12">
      <c r="A138" t="str">
        <f t="shared" si="16"/>
        <v>Marri</v>
      </c>
      <c r="B138" t="str">
        <f t="shared" si="17"/>
        <v>Massimo</v>
      </c>
      <c r="C138" s="14" t="str">
        <f t="shared" si="18"/>
        <v>U</v>
      </c>
      <c r="D138" t="str">
        <f t="shared" si="19"/>
        <v>Libero</v>
      </c>
      <c r="E138">
        <v>136</v>
      </c>
      <c r="F138">
        <v>106</v>
      </c>
    </row>
    <row r="139" spans="1:6" ht="12">
      <c r="A139" t="str">
        <f t="shared" si="16"/>
        <v>Repanai</v>
      </c>
      <c r="B139" t="str">
        <f t="shared" si="17"/>
        <v>Stefania</v>
      </c>
      <c r="C139" s="14" t="str">
        <f t="shared" si="18"/>
        <v>D</v>
      </c>
      <c r="D139" t="str">
        <f t="shared" si="19"/>
        <v>U.P. Policiano</v>
      </c>
      <c r="E139">
        <v>137</v>
      </c>
      <c r="F139">
        <v>914</v>
      </c>
    </row>
    <row r="140" spans="1:6" ht="12">
      <c r="A140" t="str">
        <f t="shared" si="16"/>
        <v>Gibin</v>
      </c>
      <c r="B140" t="str">
        <f t="shared" si="17"/>
        <v>Amilcare</v>
      </c>
      <c r="C140" s="14" t="str">
        <f t="shared" si="18"/>
        <v>A</v>
      </c>
      <c r="D140" t="str">
        <f t="shared" si="19"/>
        <v>U.P. Policiano</v>
      </c>
      <c r="E140">
        <v>138</v>
      </c>
      <c r="F140">
        <v>812</v>
      </c>
    </row>
    <row r="141" spans="1:6" ht="12">
      <c r="A141" t="str">
        <f t="shared" si="16"/>
        <v>Lucaccioni</v>
      </c>
      <c r="B141" t="str">
        <f t="shared" si="17"/>
        <v>Federico</v>
      </c>
      <c r="C141" s="14" t="str">
        <f t="shared" si="18"/>
        <v>U</v>
      </c>
      <c r="D141" t="str">
        <f t="shared" si="19"/>
        <v>Marathon club Castello</v>
      </c>
      <c r="E141">
        <v>139</v>
      </c>
      <c r="F141">
        <v>24</v>
      </c>
    </row>
    <row r="142" spans="1:6" ht="12">
      <c r="A142" t="str">
        <f t="shared" si="16"/>
        <v>Coacri</v>
      </c>
      <c r="B142" t="str">
        <f t="shared" si="17"/>
        <v>Antonio</v>
      </c>
      <c r="C142" s="14" t="str">
        <f t="shared" si="18"/>
        <v>V</v>
      </c>
      <c r="D142" t="str">
        <f t="shared" si="19"/>
        <v>Marathon club Castello</v>
      </c>
      <c r="E142">
        <v>140</v>
      </c>
      <c r="F142">
        <v>508</v>
      </c>
    </row>
    <row r="143" spans="1:6" ht="12">
      <c r="A143" t="str">
        <f t="shared" si="16"/>
        <v>Peruzzi</v>
      </c>
      <c r="B143" t="str">
        <f t="shared" si="17"/>
        <v>Alessio</v>
      </c>
      <c r="C143" s="14" t="str">
        <f t="shared" si="18"/>
        <v>U</v>
      </c>
      <c r="D143" t="str">
        <f t="shared" si="19"/>
        <v>GS Amatori Pod.Arezzo</v>
      </c>
      <c r="E143">
        <v>141</v>
      </c>
      <c r="F143">
        <v>94</v>
      </c>
    </row>
    <row r="144" spans="1:6" ht="12">
      <c r="A144" t="str">
        <f t="shared" si="16"/>
        <v>Rosati </v>
      </c>
      <c r="B144" t="str">
        <f t="shared" si="17"/>
        <v>Corrado</v>
      </c>
      <c r="C144" s="14" t="str">
        <f t="shared" si="18"/>
        <v>U</v>
      </c>
      <c r="D144" t="str">
        <f t="shared" si="19"/>
        <v>Pod. Avis Sansepolcro</v>
      </c>
      <c r="E144">
        <v>142</v>
      </c>
      <c r="F144">
        <v>59</v>
      </c>
    </row>
    <row r="145" spans="1:6" ht="12">
      <c r="A145" t="str">
        <f t="shared" si="16"/>
        <v>Mammoli</v>
      </c>
      <c r="B145" t="str">
        <f t="shared" si="17"/>
        <v>Quinta</v>
      </c>
      <c r="C145" s="14" t="str">
        <f t="shared" si="18"/>
        <v>D</v>
      </c>
      <c r="D145" t="str">
        <f t="shared" si="19"/>
        <v>Atletica Sestini</v>
      </c>
      <c r="E145">
        <v>143</v>
      </c>
      <c r="F145">
        <v>905</v>
      </c>
    </row>
    <row r="146" spans="1:6" ht="12">
      <c r="A146" t="str">
        <f t="shared" si="16"/>
        <v>Crispoltoni</v>
      </c>
      <c r="B146" t="str">
        <f t="shared" si="17"/>
        <v>Massimo</v>
      </c>
      <c r="C146" s="14" t="str">
        <f t="shared" si="18"/>
        <v>U</v>
      </c>
      <c r="D146" t="str">
        <f t="shared" si="19"/>
        <v>Pod. Avis Sansepolcro</v>
      </c>
      <c r="E146">
        <v>144</v>
      </c>
      <c r="F146">
        <v>20</v>
      </c>
    </row>
    <row r="147" spans="1:6" ht="12">
      <c r="A147" t="str">
        <f t="shared" si="16"/>
        <v>Serboli</v>
      </c>
      <c r="B147" t="str">
        <f t="shared" si="17"/>
        <v>Emanuele</v>
      </c>
      <c r="C147" s="14" t="str">
        <f t="shared" si="18"/>
        <v>A</v>
      </c>
      <c r="D147" t="str">
        <f t="shared" si="19"/>
        <v>Atletica Sestini</v>
      </c>
      <c r="E147">
        <v>145</v>
      </c>
      <c r="F147">
        <v>802</v>
      </c>
    </row>
    <row r="148" spans="1:6" ht="12">
      <c r="A148" t="str">
        <f t="shared" si="16"/>
        <v>Carniani</v>
      </c>
      <c r="B148" t="str">
        <f t="shared" si="17"/>
        <v>Piero</v>
      </c>
      <c r="C148" s="14" t="str">
        <f t="shared" si="18"/>
        <v>A</v>
      </c>
      <c r="D148" t="str">
        <f t="shared" si="19"/>
        <v>Atletica Nicchi Arezzo</v>
      </c>
      <c r="E148">
        <v>146</v>
      </c>
      <c r="F148">
        <v>801</v>
      </c>
    </row>
    <row r="149" spans="1:6" ht="12">
      <c r="A149" t="str">
        <f t="shared" si="16"/>
        <v>Ciocchi </v>
      </c>
      <c r="B149" t="str">
        <f t="shared" si="17"/>
        <v>Pierpaolo</v>
      </c>
      <c r="C149" s="14" t="str">
        <f t="shared" si="18"/>
        <v>U</v>
      </c>
      <c r="D149" t="str">
        <f t="shared" si="19"/>
        <v>Pod. Avis Sansepolcro</v>
      </c>
      <c r="E149">
        <v>147</v>
      </c>
      <c r="F149">
        <v>109</v>
      </c>
    </row>
    <row r="150" spans="1:6" ht="12">
      <c r="A150" t="str">
        <f t="shared" si="16"/>
        <v>Mencaroni</v>
      </c>
      <c r="B150" t="str">
        <f t="shared" si="17"/>
        <v>Roberto</v>
      </c>
      <c r="C150" s="14" t="str">
        <f t="shared" si="18"/>
        <v>V</v>
      </c>
      <c r="D150" t="str">
        <f t="shared" si="19"/>
        <v>Atletica Sestini</v>
      </c>
      <c r="E150">
        <v>148</v>
      </c>
      <c r="F150">
        <v>534</v>
      </c>
    </row>
    <row r="151" spans="1:6" ht="12">
      <c r="A151" t="str">
        <f t="shared" si="16"/>
        <v>Bernabei</v>
      </c>
      <c r="B151" t="str">
        <f t="shared" si="17"/>
        <v>Valentina</v>
      </c>
      <c r="C151" s="14" t="str">
        <f t="shared" si="18"/>
        <v>D</v>
      </c>
      <c r="D151" t="str">
        <f t="shared" si="19"/>
        <v>Pod. Avis Sansepolcro</v>
      </c>
      <c r="E151">
        <v>149</v>
      </c>
      <c r="F151">
        <v>907</v>
      </c>
    </row>
    <row r="152" spans="1:6" ht="12">
      <c r="A152" t="str">
        <f t="shared" si="16"/>
        <v>Anti</v>
      </c>
      <c r="B152" t="str">
        <f t="shared" si="17"/>
        <v>Midino</v>
      </c>
      <c r="C152" s="14" t="str">
        <f t="shared" si="18"/>
        <v>A</v>
      </c>
      <c r="D152" t="str">
        <f t="shared" si="19"/>
        <v>Pod.Lama</v>
      </c>
      <c r="E152">
        <v>150</v>
      </c>
      <c r="F152">
        <v>808</v>
      </c>
    </row>
    <row r="153" spans="1:6" ht="12">
      <c r="A153" t="str">
        <f t="shared" si="16"/>
        <v>Ricci</v>
      </c>
      <c r="B153" t="str">
        <f t="shared" si="17"/>
        <v>Radames</v>
      </c>
      <c r="C153" s="14" t="str">
        <f t="shared" si="18"/>
        <v>U</v>
      </c>
      <c r="D153" t="str">
        <f t="shared" si="19"/>
        <v>Pod. Avis Sansepolcro</v>
      </c>
      <c r="E153">
        <v>151</v>
      </c>
      <c r="F153">
        <v>1</v>
      </c>
    </row>
    <row r="154" spans="1:6" ht="12">
      <c r="A154" t="str">
        <f t="shared" si="16"/>
        <v>Demori</v>
      </c>
      <c r="B154" t="str">
        <f t="shared" si="17"/>
        <v>Claudio</v>
      </c>
      <c r="C154" s="14" t="str">
        <f t="shared" si="18"/>
        <v>V</v>
      </c>
      <c r="D154" t="str">
        <f t="shared" si="19"/>
        <v>A.P. Pontefelcino</v>
      </c>
      <c r="E154">
        <v>152</v>
      </c>
      <c r="F154">
        <v>501</v>
      </c>
    </row>
    <row r="155" spans="1:6" ht="12">
      <c r="A155" t="str">
        <f t="shared" si="16"/>
        <v>Volpi</v>
      </c>
      <c r="B155" t="str">
        <f t="shared" si="17"/>
        <v>Pietro</v>
      </c>
      <c r="C155" s="14" t="str">
        <f t="shared" si="18"/>
        <v>V</v>
      </c>
      <c r="D155" t="str">
        <f t="shared" si="19"/>
        <v>Pod. Avis Sansepolcro</v>
      </c>
      <c r="E155">
        <v>153</v>
      </c>
      <c r="F155">
        <v>537</v>
      </c>
    </row>
    <row r="156" spans="1:6" ht="12">
      <c r="A156" t="str">
        <f t="shared" si="16"/>
        <v>Di Mauro</v>
      </c>
      <c r="B156" t="str">
        <f t="shared" si="17"/>
        <v>Pietro</v>
      </c>
      <c r="C156" s="14" t="str">
        <f t="shared" si="18"/>
        <v>A</v>
      </c>
      <c r="D156" t="str">
        <f t="shared" si="19"/>
        <v>pod. Lama</v>
      </c>
      <c r="E156">
        <v>154</v>
      </c>
      <c r="F156">
        <v>817</v>
      </c>
    </row>
    <row r="157" spans="1:6" ht="12">
      <c r="A157" t="str">
        <f t="shared" si="16"/>
        <v>Cucchiarini</v>
      </c>
      <c r="B157" t="str">
        <f t="shared" si="17"/>
        <v>Sergio</v>
      </c>
      <c r="C157" s="14" t="str">
        <f t="shared" si="18"/>
        <v>U</v>
      </c>
      <c r="D157" t="str">
        <f t="shared" si="19"/>
        <v>Marathon club Castello</v>
      </c>
      <c r="E157" s="13">
        <v>154</v>
      </c>
      <c r="F157" s="12">
        <v>26</v>
      </c>
    </row>
  </sheetData>
  <mergeCells count="1">
    <mergeCell ref="A1:F1"/>
  </mergeCells>
  <printOptions/>
  <pageMargins left="0" right="0" top="0.5905511811023623" bottom="0.1968503937007874" header="0.5118110236220472" footer="0.5118110236220472"/>
  <pageSetup horizontalDpi="120" verticalDpi="120" orientation="portrait" paperSize="14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L209"/>
  <sheetViews>
    <sheetView workbookViewId="0" topLeftCell="A17">
      <selection activeCell="C140" sqref="C140"/>
    </sheetView>
  </sheetViews>
  <sheetFormatPr defaultColWidth="11.421875" defaultRowHeight="12.75"/>
  <cols>
    <col min="1" max="1" width="8.8515625" style="0" customWidth="1"/>
    <col min="2" max="2" width="4.421875" style="3" bestFit="1" customWidth="1"/>
    <col min="3" max="4" width="12.7109375" style="3" customWidth="1"/>
    <col min="5" max="5" width="3.28125" style="2" bestFit="1" customWidth="1"/>
    <col min="6" max="6" width="11.7109375" style="11" customWidth="1"/>
    <col min="7" max="7" width="5.28125" style="1" bestFit="1" customWidth="1"/>
    <col min="8" max="8" width="27.421875" style="3" bestFit="1" customWidth="1"/>
    <col min="9" max="9" width="8.8515625" style="0" customWidth="1"/>
    <col min="10" max="10" width="10.140625" style="0" bestFit="1" customWidth="1"/>
    <col min="11" max="11" width="5.140625" style="0" bestFit="1" customWidth="1"/>
    <col min="12" max="16384" width="8.8515625" style="0" customWidth="1"/>
  </cols>
  <sheetData>
    <row r="1" spans="1:12" ht="12">
      <c r="A1" s="4" t="s">
        <v>117</v>
      </c>
      <c r="B1" s="5" t="s">
        <v>95</v>
      </c>
      <c r="C1" s="5" t="s">
        <v>86</v>
      </c>
      <c r="D1" s="5" t="s">
        <v>85</v>
      </c>
      <c r="E1" s="6" t="s">
        <v>94</v>
      </c>
      <c r="F1" s="10" t="s">
        <v>96</v>
      </c>
      <c r="G1" s="5" t="s">
        <v>91</v>
      </c>
      <c r="H1" s="5" t="s">
        <v>87</v>
      </c>
      <c r="J1" s="7"/>
      <c r="K1" s="8" t="s">
        <v>97</v>
      </c>
      <c r="L1" s="8"/>
    </row>
    <row r="2" spans="1:12" ht="12" customHeight="1">
      <c r="A2" s="12"/>
      <c r="B2" s="1"/>
      <c r="C2" s="1"/>
      <c r="D2" s="1"/>
      <c r="H2" s="1"/>
      <c r="J2" s="9">
        <v>31777</v>
      </c>
      <c r="K2" s="8" t="s">
        <v>93</v>
      </c>
      <c r="L2" s="8" t="s">
        <v>90</v>
      </c>
    </row>
    <row r="3" spans="1:12" ht="12">
      <c r="A3" s="14">
        <v>1</v>
      </c>
      <c r="B3" s="20">
        <v>814</v>
      </c>
      <c r="C3" s="20" t="s">
        <v>71</v>
      </c>
      <c r="D3" s="20" t="s">
        <v>36</v>
      </c>
      <c r="E3" s="29" t="s">
        <v>171</v>
      </c>
      <c r="F3" s="22">
        <v>12785</v>
      </c>
      <c r="G3" s="23" t="str">
        <f aca="true" t="shared" si="0" ref="G3:G34">IF(E3="M",IF(F3&lt;=$J$4,$K$4,IF(F3&lt;=$J$3,$K$3,IF(F3&lt;=$J$2,$K$2,$K$1))),IF(E3="D",IF(F3&lt;=$J$2,$L$2,$K$1),"Verificare"))</f>
        <v>A</v>
      </c>
      <c r="H3" s="20" t="s">
        <v>72</v>
      </c>
      <c r="J3" s="9">
        <v>20089</v>
      </c>
      <c r="K3" s="8" t="s">
        <v>128</v>
      </c>
      <c r="L3" s="8"/>
    </row>
    <row r="4" spans="1:12" ht="12">
      <c r="A4" s="14">
        <f>A3+1</f>
        <v>2</v>
      </c>
      <c r="B4" s="20">
        <v>802</v>
      </c>
      <c r="C4" s="20" t="s">
        <v>256</v>
      </c>
      <c r="D4" s="20" t="s">
        <v>257</v>
      </c>
      <c r="E4" s="40" t="s">
        <v>171</v>
      </c>
      <c r="F4" s="22">
        <v>13516</v>
      </c>
      <c r="G4" s="23" t="str">
        <f t="shared" si="0"/>
        <v>A</v>
      </c>
      <c r="H4" s="20" t="s">
        <v>200</v>
      </c>
      <c r="J4" s="9">
        <v>16437</v>
      </c>
      <c r="K4" s="8" t="s">
        <v>129</v>
      </c>
      <c r="L4" s="8"/>
    </row>
    <row r="5" spans="1:8" ht="12">
      <c r="A5" s="14">
        <f aca="true" t="shared" si="1" ref="A5:A40">A4+1</f>
        <v>3</v>
      </c>
      <c r="B5" s="20">
        <v>809</v>
      </c>
      <c r="C5" s="20" t="s">
        <v>269</v>
      </c>
      <c r="D5" s="20" t="s">
        <v>259</v>
      </c>
      <c r="E5" s="40" t="s">
        <v>171</v>
      </c>
      <c r="F5" s="22">
        <v>13516</v>
      </c>
      <c r="G5" s="23" t="str">
        <f t="shared" si="0"/>
        <v>A</v>
      </c>
      <c r="H5" s="20" t="s">
        <v>270</v>
      </c>
    </row>
    <row r="6" spans="1:8" ht="12">
      <c r="A6" s="14">
        <f t="shared" si="1"/>
        <v>4</v>
      </c>
      <c r="B6" s="20">
        <v>801</v>
      </c>
      <c r="C6" s="20" t="s">
        <v>254</v>
      </c>
      <c r="D6" s="20" t="s">
        <v>255</v>
      </c>
      <c r="E6" s="40" t="s">
        <v>171</v>
      </c>
      <c r="F6" s="22">
        <v>13881</v>
      </c>
      <c r="G6" s="23" t="str">
        <f t="shared" si="0"/>
        <v>A</v>
      </c>
      <c r="H6" s="20" t="s">
        <v>184</v>
      </c>
    </row>
    <row r="7" spans="1:8" ht="12">
      <c r="A7" s="14">
        <f t="shared" si="1"/>
        <v>5</v>
      </c>
      <c r="B7" s="20">
        <v>808</v>
      </c>
      <c r="C7" s="20" t="s">
        <v>267</v>
      </c>
      <c r="D7" s="20" t="s">
        <v>268</v>
      </c>
      <c r="E7" s="40" t="s">
        <v>171</v>
      </c>
      <c r="F7" s="22">
        <v>13881</v>
      </c>
      <c r="G7" s="23" t="str">
        <f t="shared" si="0"/>
        <v>A</v>
      </c>
      <c r="H7" s="20" t="s">
        <v>223</v>
      </c>
    </row>
    <row r="8" spans="1:8" ht="12">
      <c r="A8" s="14">
        <f t="shared" si="1"/>
        <v>6</v>
      </c>
      <c r="B8" s="20">
        <v>812</v>
      </c>
      <c r="C8" s="20" t="s">
        <v>29</v>
      </c>
      <c r="D8" s="20" t="s">
        <v>30</v>
      </c>
      <c r="E8" s="40" t="s">
        <v>171</v>
      </c>
      <c r="F8" s="22">
        <v>13881</v>
      </c>
      <c r="G8" s="23" t="str">
        <f t="shared" si="0"/>
        <v>A</v>
      </c>
      <c r="H8" s="28" t="s">
        <v>7</v>
      </c>
    </row>
    <row r="9" spans="1:8" ht="12">
      <c r="A9" s="14">
        <f t="shared" si="1"/>
        <v>7</v>
      </c>
      <c r="B9" s="20">
        <v>807</v>
      </c>
      <c r="C9" s="20" t="s">
        <v>266</v>
      </c>
      <c r="D9" s="20" t="s">
        <v>218</v>
      </c>
      <c r="E9" s="40" t="s">
        <v>171</v>
      </c>
      <c r="F9" s="22">
        <v>14246</v>
      </c>
      <c r="G9" s="23" t="str">
        <f t="shared" si="0"/>
        <v>A</v>
      </c>
      <c r="H9" s="28" t="s">
        <v>223</v>
      </c>
    </row>
    <row r="10" spans="1:8" ht="12">
      <c r="A10" s="14">
        <f t="shared" si="1"/>
        <v>8</v>
      </c>
      <c r="B10" s="20">
        <v>805</v>
      </c>
      <c r="C10" s="20" t="s">
        <v>262</v>
      </c>
      <c r="D10" s="20" t="s">
        <v>263</v>
      </c>
      <c r="E10" s="40" t="s">
        <v>171</v>
      </c>
      <c r="F10" s="22">
        <v>14611</v>
      </c>
      <c r="G10" s="23" t="str">
        <f t="shared" si="0"/>
        <v>A</v>
      </c>
      <c r="H10" s="20" t="s">
        <v>205</v>
      </c>
    </row>
    <row r="11" spans="1:8" ht="12">
      <c r="A11" s="14">
        <f t="shared" si="1"/>
        <v>9</v>
      </c>
      <c r="B11" s="20">
        <v>803</v>
      </c>
      <c r="C11" s="20" t="s">
        <v>258</v>
      </c>
      <c r="D11" s="20" t="s">
        <v>259</v>
      </c>
      <c r="E11" s="40" t="s">
        <v>171</v>
      </c>
      <c r="F11" s="27">
        <v>15342</v>
      </c>
      <c r="G11" s="23" t="str">
        <f t="shared" si="0"/>
        <v>A</v>
      </c>
      <c r="H11" s="20" t="s">
        <v>260</v>
      </c>
    </row>
    <row r="12" spans="1:8" ht="12">
      <c r="A12" s="14">
        <f t="shared" si="1"/>
        <v>10</v>
      </c>
      <c r="B12" s="20">
        <v>813</v>
      </c>
      <c r="C12" s="28" t="s">
        <v>305</v>
      </c>
      <c r="D12" s="28" t="s">
        <v>309</v>
      </c>
      <c r="E12" s="40" t="s">
        <v>171</v>
      </c>
      <c r="F12" s="45">
        <v>15342</v>
      </c>
      <c r="G12" s="23" t="str">
        <f t="shared" si="0"/>
        <v>A</v>
      </c>
      <c r="H12" s="28" t="s">
        <v>7</v>
      </c>
    </row>
    <row r="13" spans="1:8" ht="12">
      <c r="A13" s="14">
        <f t="shared" si="1"/>
        <v>11</v>
      </c>
      <c r="B13" s="20">
        <v>800</v>
      </c>
      <c r="C13" s="20" t="s">
        <v>252</v>
      </c>
      <c r="D13" s="20" t="s">
        <v>253</v>
      </c>
      <c r="E13" s="40" t="s">
        <v>171</v>
      </c>
      <c r="F13" s="27">
        <v>15707</v>
      </c>
      <c r="G13" s="23" t="str">
        <f t="shared" si="0"/>
        <v>A</v>
      </c>
      <c r="H13" s="20"/>
    </row>
    <row r="14" spans="1:8" ht="12">
      <c r="A14" s="14">
        <f t="shared" si="1"/>
        <v>12</v>
      </c>
      <c r="B14" s="20">
        <v>804</v>
      </c>
      <c r="C14" s="28" t="s">
        <v>261</v>
      </c>
      <c r="D14" s="28" t="s">
        <v>103</v>
      </c>
      <c r="E14" s="40" t="s">
        <v>171</v>
      </c>
      <c r="F14" s="45">
        <v>15707</v>
      </c>
      <c r="G14" s="23" t="str">
        <f t="shared" si="0"/>
        <v>A</v>
      </c>
      <c r="H14" s="28" t="s">
        <v>205</v>
      </c>
    </row>
    <row r="15" spans="1:8" ht="12">
      <c r="A15" s="14">
        <f t="shared" si="1"/>
        <v>13</v>
      </c>
      <c r="B15" s="20">
        <v>806</v>
      </c>
      <c r="C15" s="20" t="s">
        <v>264</v>
      </c>
      <c r="D15" s="20" t="s">
        <v>265</v>
      </c>
      <c r="E15" s="40" t="s">
        <v>171</v>
      </c>
      <c r="F15" s="27">
        <v>15707</v>
      </c>
      <c r="G15" s="23" t="str">
        <f t="shared" si="0"/>
        <v>A</v>
      </c>
      <c r="H15" s="20" t="s">
        <v>205</v>
      </c>
    </row>
    <row r="16" spans="1:8" ht="12">
      <c r="A16" s="14">
        <f t="shared" si="1"/>
        <v>14</v>
      </c>
      <c r="B16" s="20">
        <v>816</v>
      </c>
      <c r="C16" s="28" t="s">
        <v>73</v>
      </c>
      <c r="D16" s="28" t="s">
        <v>74</v>
      </c>
      <c r="E16" s="40" t="s">
        <v>171</v>
      </c>
      <c r="F16" s="45">
        <v>15707</v>
      </c>
      <c r="G16" s="23" t="str">
        <f t="shared" si="0"/>
        <v>A</v>
      </c>
      <c r="H16" s="28" t="s">
        <v>44</v>
      </c>
    </row>
    <row r="17" spans="1:8" ht="12">
      <c r="A17" s="14">
        <f>A16+1</f>
        <v>15</v>
      </c>
      <c r="B17" s="20">
        <v>905</v>
      </c>
      <c r="C17" s="20" t="s">
        <v>280</v>
      </c>
      <c r="D17" s="20" t="s">
        <v>281</v>
      </c>
      <c r="E17" s="43" t="s">
        <v>90</v>
      </c>
      <c r="F17" s="27">
        <v>15707</v>
      </c>
      <c r="G17" s="23" t="str">
        <f t="shared" si="0"/>
        <v>D</v>
      </c>
      <c r="H17" s="20" t="s">
        <v>200</v>
      </c>
    </row>
    <row r="18" spans="1:8" ht="12">
      <c r="A18" s="14">
        <f t="shared" si="1"/>
        <v>16</v>
      </c>
      <c r="B18" s="20">
        <v>810</v>
      </c>
      <c r="C18" s="20" t="s">
        <v>100</v>
      </c>
      <c r="D18" s="20" t="s">
        <v>108</v>
      </c>
      <c r="E18" s="40" t="s">
        <v>171</v>
      </c>
      <c r="F18" s="46">
        <v>16072</v>
      </c>
      <c r="G18" s="23" t="str">
        <f t="shared" si="0"/>
        <v>A</v>
      </c>
      <c r="H18" s="20" t="s">
        <v>172</v>
      </c>
    </row>
    <row r="19" spans="1:8" ht="12">
      <c r="A19" s="14">
        <f t="shared" si="1"/>
        <v>17</v>
      </c>
      <c r="B19" s="20">
        <v>811</v>
      </c>
      <c r="C19" s="20" t="s">
        <v>168</v>
      </c>
      <c r="D19" s="20" t="s">
        <v>169</v>
      </c>
      <c r="E19" s="40" t="s">
        <v>171</v>
      </c>
      <c r="F19" s="22">
        <v>16072</v>
      </c>
      <c r="G19" s="23" t="str">
        <f t="shared" si="0"/>
        <v>A</v>
      </c>
      <c r="H19" s="20" t="s">
        <v>7</v>
      </c>
    </row>
    <row r="20" spans="1:8" ht="12">
      <c r="A20" s="14">
        <f t="shared" si="1"/>
        <v>18</v>
      </c>
      <c r="B20" s="20">
        <v>817</v>
      </c>
      <c r="C20" s="39" t="s">
        <v>75</v>
      </c>
      <c r="D20" s="39" t="s">
        <v>136</v>
      </c>
      <c r="E20" s="40" t="s">
        <v>171</v>
      </c>
      <c r="F20" s="41">
        <v>16072</v>
      </c>
      <c r="G20" s="23" t="str">
        <f t="shared" si="0"/>
        <v>A</v>
      </c>
      <c r="H20" s="39" t="s">
        <v>42</v>
      </c>
    </row>
    <row r="21" spans="1:8" ht="12">
      <c r="A21" s="14">
        <f t="shared" si="1"/>
        <v>19</v>
      </c>
      <c r="B21" s="20">
        <v>537</v>
      </c>
      <c r="C21" s="20" t="s">
        <v>105</v>
      </c>
      <c r="D21" s="20" t="s">
        <v>136</v>
      </c>
      <c r="E21" s="40" t="s">
        <v>171</v>
      </c>
      <c r="F21" s="22">
        <v>16438</v>
      </c>
      <c r="G21" s="23" t="str">
        <f t="shared" si="0"/>
        <v>V</v>
      </c>
      <c r="H21" s="20" t="s">
        <v>172</v>
      </c>
    </row>
    <row r="22" spans="1:8" ht="12">
      <c r="A22" s="14">
        <f t="shared" si="1"/>
        <v>20</v>
      </c>
      <c r="B22" s="20">
        <v>503</v>
      </c>
      <c r="C22" s="20" t="s">
        <v>238</v>
      </c>
      <c r="D22" s="15" t="s">
        <v>239</v>
      </c>
      <c r="E22" s="40" t="s">
        <v>171</v>
      </c>
      <c r="F22" s="27">
        <v>16803</v>
      </c>
      <c r="G22" s="23" t="str">
        <f t="shared" si="0"/>
        <v>V</v>
      </c>
      <c r="H22" s="42" t="s">
        <v>205</v>
      </c>
    </row>
    <row r="23" spans="1:8" ht="12">
      <c r="A23" s="14">
        <f t="shared" si="1"/>
        <v>21</v>
      </c>
      <c r="B23" s="20">
        <v>532</v>
      </c>
      <c r="C23" s="20" t="s">
        <v>105</v>
      </c>
      <c r="D23" s="15" t="s">
        <v>136</v>
      </c>
      <c r="E23" s="40" t="s">
        <v>171</v>
      </c>
      <c r="F23" s="27">
        <v>16803</v>
      </c>
      <c r="G23" s="23" t="str">
        <f t="shared" si="0"/>
        <v>V</v>
      </c>
      <c r="H23" s="42" t="s">
        <v>7</v>
      </c>
    </row>
    <row r="24" spans="1:8" ht="12">
      <c r="A24" s="14">
        <f t="shared" si="1"/>
        <v>22</v>
      </c>
      <c r="B24" s="20">
        <v>534</v>
      </c>
      <c r="C24" s="28" t="s">
        <v>76</v>
      </c>
      <c r="D24" s="3" t="s">
        <v>160</v>
      </c>
      <c r="E24" s="40" t="s">
        <v>171</v>
      </c>
      <c r="F24" s="45">
        <v>16803</v>
      </c>
      <c r="G24" s="23" t="str">
        <f t="shared" si="0"/>
        <v>V</v>
      </c>
      <c r="H24" s="42" t="s">
        <v>200</v>
      </c>
    </row>
    <row r="25" spans="1:8" ht="12">
      <c r="A25" s="14">
        <f t="shared" si="1"/>
        <v>23</v>
      </c>
      <c r="B25" s="20">
        <v>538</v>
      </c>
      <c r="C25" s="20" t="s">
        <v>79</v>
      </c>
      <c r="D25" s="15" t="s">
        <v>163</v>
      </c>
      <c r="E25" s="40" t="s">
        <v>171</v>
      </c>
      <c r="F25" s="27">
        <v>16803</v>
      </c>
      <c r="G25" s="23" t="str">
        <f t="shared" si="0"/>
        <v>V</v>
      </c>
      <c r="H25" s="42" t="s">
        <v>200</v>
      </c>
    </row>
    <row r="26" spans="1:8" ht="12">
      <c r="A26" s="14">
        <f t="shared" si="1"/>
        <v>24</v>
      </c>
      <c r="B26" s="20">
        <v>501</v>
      </c>
      <c r="C26" s="39" t="s">
        <v>233</v>
      </c>
      <c r="D26" s="3" t="s">
        <v>101</v>
      </c>
      <c r="E26" s="40" t="s">
        <v>171</v>
      </c>
      <c r="F26" s="45">
        <v>17168</v>
      </c>
      <c r="G26" s="23" t="str">
        <f t="shared" si="0"/>
        <v>V</v>
      </c>
      <c r="H26" s="42" t="s">
        <v>234</v>
      </c>
    </row>
    <row r="27" spans="1:8" ht="12">
      <c r="A27" s="14">
        <f t="shared" si="1"/>
        <v>25</v>
      </c>
      <c r="B27" s="20">
        <v>507</v>
      </c>
      <c r="C27" s="20" t="s">
        <v>245</v>
      </c>
      <c r="D27" s="20" t="s">
        <v>246</v>
      </c>
      <c r="E27" s="29" t="s">
        <v>171</v>
      </c>
      <c r="F27" s="22">
        <v>17168</v>
      </c>
      <c r="G27" s="23" t="str">
        <f t="shared" si="0"/>
        <v>V</v>
      </c>
      <c r="H27" s="20" t="s">
        <v>177</v>
      </c>
    </row>
    <row r="28" spans="1:8" ht="12">
      <c r="A28" s="14">
        <f t="shared" si="1"/>
        <v>26</v>
      </c>
      <c r="B28" s="20">
        <v>512</v>
      </c>
      <c r="C28" s="20" t="s">
        <v>305</v>
      </c>
      <c r="D28" s="20" t="s">
        <v>109</v>
      </c>
      <c r="E28" s="29" t="s">
        <v>171</v>
      </c>
      <c r="F28" s="22">
        <v>17168</v>
      </c>
      <c r="G28" s="23" t="str">
        <f t="shared" si="0"/>
        <v>V</v>
      </c>
      <c r="H28" s="20" t="s">
        <v>205</v>
      </c>
    </row>
    <row r="29" spans="1:8" ht="12">
      <c r="A29" s="14">
        <f t="shared" si="1"/>
        <v>27</v>
      </c>
      <c r="B29" s="20">
        <v>502</v>
      </c>
      <c r="C29" s="20" t="s">
        <v>235</v>
      </c>
      <c r="D29" s="20" t="s">
        <v>236</v>
      </c>
      <c r="E29" s="29" t="s">
        <v>171</v>
      </c>
      <c r="F29" s="22">
        <v>17533</v>
      </c>
      <c r="G29" s="23" t="str">
        <f t="shared" si="0"/>
        <v>V</v>
      </c>
      <c r="H29" s="20" t="s">
        <v>237</v>
      </c>
    </row>
    <row r="30" spans="1:8" ht="12">
      <c r="A30" s="14">
        <f t="shared" si="1"/>
        <v>28</v>
      </c>
      <c r="B30" s="20">
        <v>511</v>
      </c>
      <c r="C30" s="20" t="s">
        <v>251</v>
      </c>
      <c r="D30" s="20" t="s">
        <v>192</v>
      </c>
      <c r="E30" s="29" t="s">
        <v>171</v>
      </c>
      <c r="F30" s="22">
        <v>17533</v>
      </c>
      <c r="G30" s="23" t="str">
        <f t="shared" si="0"/>
        <v>V</v>
      </c>
      <c r="H30" s="20" t="s">
        <v>223</v>
      </c>
    </row>
    <row r="31" spans="1:8" ht="12">
      <c r="A31" s="14">
        <f t="shared" si="1"/>
        <v>29</v>
      </c>
      <c r="B31" s="20">
        <v>529</v>
      </c>
      <c r="C31" s="20" t="s">
        <v>130</v>
      </c>
      <c r="D31" s="20" t="s">
        <v>131</v>
      </c>
      <c r="E31" s="29" t="s">
        <v>171</v>
      </c>
      <c r="F31" s="22">
        <v>17533</v>
      </c>
      <c r="G31" s="23" t="str">
        <f t="shared" si="0"/>
        <v>V</v>
      </c>
      <c r="H31" s="20" t="s">
        <v>7</v>
      </c>
    </row>
    <row r="32" spans="1:8" ht="12">
      <c r="A32" s="14">
        <f t="shared" si="1"/>
        <v>30</v>
      </c>
      <c r="B32" s="20">
        <v>523</v>
      </c>
      <c r="C32" s="20" t="s">
        <v>155</v>
      </c>
      <c r="D32" s="20" t="s">
        <v>156</v>
      </c>
      <c r="E32" s="29" t="s">
        <v>171</v>
      </c>
      <c r="F32" s="22">
        <v>17899</v>
      </c>
      <c r="G32" s="23" t="str">
        <f t="shared" si="0"/>
        <v>V</v>
      </c>
      <c r="H32" s="20" t="s">
        <v>7</v>
      </c>
    </row>
    <row r="33" spans="1:8" ht="12">
      <c r="A33" s="14">
        <f t="shared" si="1"/>
        <v>31</v>
      </c>
      <c r="B33" s="20">
        <v>531</v>
      </c>
      <c r="C33" s="20" t="s">
        <v>164</v>
      </c>
      <c r="D33" s="20" t="s">
        <v>167</v>
      </c>
      <c r="E33" s="29" t="s">
        <v>171</v>
      </c>
      <c r="F33" s="22">
        <v>17899</v>
      </c>
      <c r="G33" s="23" t="str">
        <f t="shared" si="0"/>
        <v>V</v>
      </c>
      <c r="H33" s="20" t="s">
        <v>7</v>
      </c>
    </row>
    <row r="34" spans="1:8" ht="12">
      <c r="A34" s="14">
        <f t="shared" si="1"/>
        <v>32</v>
      </c>
      <c r="B34" s="20">
        <v>90</v>
      </c>
      <c r="C34" s="20" t="s">
        <v>34</v>
      </c>
      <c r="D34" s="20" t="s">
        <v>209</v>
      </c>
      <c r="E34" s="29" t="s">
        <v>171</v>
      </c>
      <c r="F34" s="22">
        <v>18264</v>
      </c>
      <c r="G34" s="23" t="str">
        <f t="shared" si="0"/>
        <v>V</v>
      </c>
      <c r="H34" s="20" t="s">
        <v>33</v>
      </c>
    </row>
    <row r="35" spans="1:8" ht="12">
      <c r="A35" s="14">
        <f t="shared" si="1"/>
        <v>33</v>
      </c>
      <c r="B35" s="20">
        <v>504</v>
      </c>
      <c r="C35" s="20" t="s">
        <v>240</v>
      </c>
      <c r="D35" s="20" t="s">
        <v>241</v>
      </c>
      <c r="E35" s="29" t="s">
        <v>171</v>
      </c>
      <c r="F35" s="22">
        <v>18264</v>
      </c>
      <c r="G35" s="23" t="str">
        <f aca="true" t="shared" si="2" ref="G35:G66">IF(E35="M",IF(F35&lt;=$J$4,$K$4,IF(F35&lt;=$J$3,$K$3,IF(F35&lt;=$J$2,$K$2,$K$1))),IF(E35="D",IF(F35&lt;=$J$2,$L$2,$K$1),"Verificare"))</f>
        <v>V</v>
      </c>
      <c r="H35" s="20" t="s">
        <v>205</v>
      </c>
    </row>
    <row r="36" spans="1:8" ht="12">
      <c r="A36" s="14">
        <f t="shared" si="1"/>
        <v>34</v>
      </c>
      <c r="B36" s="20">
        <v>533</v>
      </c>
      <c r="C36" s="20" t="s">
        <v>34</v>
      </c>
      <c r="D36" s="20" t="s">
        <v>209</v>
      </c>
      <c r="E36" s="29" t="s">
        <v>171</v>
      </c>
      <c r="F36" s="22">
        <v>18264</v>
      </c>
      <c r="G36" s="23" t="str">
        <f t="shared" si="2"/>
        <v>V</v>
      </c>
      <c r="H36" s="20" t="s">
        <v>33</v>
      </c>
    </row>
    <row r="37" spans="1:8" ht="12">
      <c r="A37" s="14">
        <f t="shared" si="1"/>
        <v>35</v>
      </c>
      <c r="B37" s="20">
        <v>536</v>
      </c>
      <c r="C37" s="20" t="s">
        <v>78</v>
      </c>
      <c r="D37" s="20" t="s">
        <v>136</v>
      </c>
      <c r="E37" s="29" t="s">
        <v>171</v>
      </c>
      <c r="F37" s="22">
        <v>18264</v>
      </c>
      <c r="G37" s="23" t="str">
        <f t="shared" si="2"/>
        <v>V</v>
      </c>
      <c r="H37" s="20" t="s">
        <v>58</v>
      </c>
    </row>
    <row r="38" spans="1:8" ht="12">
      <c r="A38" s="14">
        <f t="shared" si="1"/>
        <v>36</v>
      </c>
      <c r="B38" s="20">
        <v>506</v>
      </c>
      <c r="C38" s="33" t="s">
        <v>243</v>
      </c>
      <c r="D38" s="33" t="s">
        <v>244</v>
      </c>
      <c r="E38" s="34" t="s">
        <v>171</v>
      </c>
      <c r="F38" s="35">
        <v>18629</v>
      </c>
      <c r="G38" s="23" t="str">
        <f t="shared" si="2"/>
        <v>V</v>
      </c>
      <c r="H38" s="33" t="s">
        <v>177</v>
      </c>
    </row>
    <row r="39" spans="1:8" ht="12">
      <c r="A39" s="14">
        <f t="shared" si="1"/>
        <v>37</v>
      </c>
      <c r="B39" s="20">
        <v>508</v>
      </c>
      <c r="C39" s="20" t="s">
        <v>247</v>
      </c>
      <c r="D39" s="20" t="s">
        <v>218</v>
      </c>
      <c r="E39" s="29" t="s">
        <v>171</v>
      </c>
      <c r="F39" s="22">
        <v>18629</v>
      </c>
      <c r="G39" s="23" t="str">
        <f t="shared" si="2"/>
        <v>V</v>
      </c>
      <c r="H39" s="20" t="s">
        <v>177</v>
      </c>
    </row>
    <row r="40" spans="1:8" ht="12">
      <c r="A40" s="14">
        <f t="shared" si="1"/>
        <v>38</v>
      </c>
      <c r="B40" s="20">
        <v>509</v>
      </c>
      <c r="C40" s="20" t="s">
        <v>248</v>
      </c>
      <c r="D40" s="20" t="s">
        <v>169</v>
      </c>
      <c r="E40" s="29" t="s">
        <v>171</v>
      </c>
      <c r="F40" s="22">
        <v>18629</v>
      </c>
      <c r="G40" s="23" t="str">
        <f t="shared" si="2"/>
        <v>V</v>
      </c>
      <c r="H40" s="20" t="s">
        <v>219</v>
      </c>
    </row>
    <row r="41" spans="1:8" ht="12">
      <c r="A41" s="14">
        <f>A40+1</f>
        <v>39</v>
      </c>
      <c r="B41" s="20">
        <v>527</v>
      </c>
      <c r="C41" s="20" t="s">
        <v>10</v>
      </c>
      <c r="D41" s="20" t="s">
        <v>209</v>
      </c>
      <c r="E41" s="29" t="s">
        <v>171</v>
      </c>
      <c r="F41" s="22">
        <v>18629</v>
      </c>
      <c r="G41" s="23" t="str">
        <f t="shared" si="2"/>
        <v>V</v>
      </c>
      <c r="H41" s="20" t="s">
        <v>7</v>
      </c>
    </row>
    <row r="42" spans="1:8" ht="12">
      <c r="A42" s="14">
        <f>A41+1</f>
        <v>40</v>
      </c>
      <c r="B42" s="20">
        <v>528</v>
      </c>
      <c r="C42" s="20" t="s">
        <v>157</v>
      </c>
      <c r="D42" s="20" t="s">
        <v>11</v>
      </c>
      <c r="E42" s="29" t="s">
        <v>171</v>
      </c>
      <c r="F42" s="22">
        <v>18629</v>
      </c>
      <c r="G42" s="23" t="str">
        <f t="shared" si="2"/>
        <v>V</v>
      </c>
      <c r="H42" s="20" t="s">
        <v>7</v>
      </c>
    </row>
    <row r="43" spans="1:8" ht="12">
      <c r="A43" s="14">
        <f>A42+1</f>
        <v>41</v>
      </c>
      <c r="B43" s="20">
        <v>535</v>
      </c>
      <c r="C43" s="20" t="s">
        <v>77</v>
      </c>
      <c r="D43" s="20" t="s">
        <v>111</v>
      </c>
      <c r="E43" s="29" t="s">
        <v>171</v>
      </c>
      <c r="F43" s="22">
        <v>18629</v>
      </c>
      <c r="G43" s="23" t="str">
        <f t="shared" si="2"/>
        <v>V</v>
      </c>
      <c r="H43" s="20" t="s">
        <v>172</v>
      </c>
    </row>
    <row r="44" spans="1:8" ht="12">
      <c r="A44" s="14">
        <f>A43+1</f>
        <v>42</v>
      </c>
      <c r="B44" s="20">
        <v>48</v>
      </c>
      <c r="C44" s="20" t="s">
        <v>296</v>
      </c>
      <c r="D44" s="20" t="s">
        <v>111</v>
      </c>
      <c r="E44" s="29" t="s">
        <v>171</v>
      </c>
      <c r="F44" s="22">
        <v>18994</v>
      </c>
      <c r="G44" s="23" t="str">
        <f t="shared" si="2"/>
        <v>V</v>
      </c>
      <c r="H44" s="20" t="s">
        <v>237</v>
      </c>
    </row>
    <row r="45" spans="1:8" ht="12">
      <c r="A45" s="14">
        <f>A44+1</f>
        <v>43</v>
      </c>
      <c r="B45" s="20">
        <v>505</v>
      </c>
      <c r="C45" s="20" t="s">
        <v>242</v>
      </c>
      <c r="D45" s="20" t="s">
        <v>174</v>
      </c>
      <c r="E45" s="29" t="s">
        <v>171</v>
      </c>
      <c r="F45" s="22">
        <v>18994</v>
      </c>
      <c r="G45" s="23" t="str">
        <f t="shared" si="2"/>
        <v>V</v>
      </c>
      <c r="H45" s="20" t="s">
        <v>177</v>
      </c>
    </row>
    <row r="46" spans="1:8" ht="12">
      <c r="A46" s="14">
        <f aca="true" t="shared" si="3" ref="A46:A94">A45+1</f>
        <v>44</v>
      </c>
      <c r="B46" s="20">
        <v>510</v>
      </c>
      <c r="C46" s="20" t="s">
        <v>249</v>
      </c>
      <c r="D46" s="20" t="s">
        <v>250</v>
      </c>
      <c r="E46" s="29" t="s">
        <v>171</v>
      </c>
      <c r="F46" s="22">
        <v>18994</v>
      </c>
      <c r="G46" s="23" t="str">
        <f t="shared" si="2"/>
        <v>V</v>
      </c>
      <c r="H46" s="20" t="s">
        <v>223</v>
      </c>
    </row>
    <row r="47" spans="1:8" ht="12">
      <c r="A47" s="14">
        <f t="shared" si="3"/>
        <v>45</v>
      </c>
      <c r="B47" s="20">
        <v>521</v>
      </c>
      <c r="C47" s="20" t="s">
        <v>0</v>
      </c>
      <c r="D47" s="20" t="s">
        <v>1</v>
      </c>
      <c r="E47" s="29" t="s">
        <v>171</v>
      </c>
      <c r="F47" s="22">
        <v>18994</v>
      </c>
      <c r="G47" s="23" t="str">
        <f t="shared" si="2"/>
        <v>V</v>
      </c>
      <c r="H47" s="20" t="s">
        <v>205</v>
      </c>
    </row>
    <row r="48" spans="1:8" ht="12">
      <c r="A48" s="14">
        <f t="shared" si="3"/>
        <v>46</v>
      </c>
      <c r="B48" s="20">
        <v>522</v>
      </c>
      <c r="C48" s="20" t="s">
        <v>315</v>
      </c>
      <c r="D48" s="20" t="s">
        <v>115</v>
      </c>
      <c r="E48" s="29" t="s">
        <v>171</v>
      </c>
      <c r="F48" s="22">
        <v>18994</v>
      </c>
      <c r="G48" s="23" t="str">
        <f t="shared" si="2"/>
        <v>V</v>
      </c>
      <c r="H48" s="20" t="s">
        <v>172</v>
      </c>
    </row>
    <row r="49" spans="1:8" ht="12">
      <c r="A49" s="14">
        <f t="shared" si="3"/>
        <v>47</v>
      </c>
      <c r="B49" s="20">
        <v>530</v>
      </c>
      <c r="C49" s="20" t="s">
        <v>142</v>
      </c>
      <c r="D49" s="20" t="s">
        <v>103</v>
      </c>
      <c r="E49" s="29" t="s">
        <v>171</v>
      </c>
      <c r="F49" s="22">
        <v>18994</v>
      </c>
      <c r="G49" s="23" t="str">
        <f t="shared" si="2"/>
        <v>V</v>
      </c>
      <c r="H49" s="20" t="s">
        <v>7</v>
      </c>
    </row>
    <row r="50" spans="1:8" ht="12">
      <c r="A50" s="14">
        <f t="shared" si="3"/>
        <v>48</v>
      </c>
      <c r="B50" s="20">
        <v>513</v>
      </c>
      <c r="C50" s="20" t="s">
        <v>300</v>
      </c>
      <c r="D50" s="20" t="s">
        <v>255</v>
      </c>
      <c r="E50" s="29" t="s">
        <v>171</v>
      </c>
      <c r="F50" s="22">
        <v>19360</v>
      </c>
      <c r="G50" s="23" t="str">
        <f t="shared" si="2"/>
        <v>V</v>
      </c>
      <c r="H50" s="20" t="s">
        <v>237</v>
      </c>
    </row>
    <row r="51" spans="1:8" ht="12">
      <c r="A51" s="14">
        <f t="shared" si="3"/>
        <v>49</v>
      </c>
      <c r="B51" s="20">
        <v>514</v>
      </c>
      <c r="C51" s="20" t="s">
        <v>182</v>
      </c>
      <c r="D51" s="20" t="s">
        <v>183</v>
      </c>
      <c r="E51" s="38" t="s">
        <v>171</v>
      </c>
      <c r="F51" s="22">
        <v>19360</v>
      </c>
      <c r="G51" s="23" t="str">
        <f t="shared" si="2"/>
        <v>V</v>
      </c>
      <c r="H51" s="20" t="s">
        <v>184</v>
      </c>
    </row>
    <row r="52" spans="1:8" ht="12">
      <c r="A52" s="14">
        <f t="shared" si="3"/>
        <v>50</v>
      </c>
      <c r="B52" s="20">
        <v>515</v>
      </c>
      <c r="C52" s="24" t="s">
        <v>143</v>
      </c>
      <c r="D52" s="24" t="s">
        <v>201</v>
      </c>
      <c r="E52" s="38" t="s">
        <v>171</v>
      </c>
      <c r="F52" s="25">
        <v>19360</v>
      </c>
      <c r="G52" s="23" t="str">
        <f t="shared" si="2"/>
        <v>V</v>
      </c>
      <c r="H52" s="24" t="s">
        <v>202</v>
      </c>
    </row>
    <row r="53" spans="1:8" ht="12">
      <c r="A53" s="14">
        <f t="shared" si="3"/>
        <v>51</v>
      </c>
      <c r="B53" s="20">
        <v>517</v>
      </c>
      <c r="C53" s="30" t="s">
        <v>220</v>
      </c>
      <c r="D53" s="30" t="s">
        <v>133</v>
      </c>
      <c r="E53" s="31" t="s">
        <v>171</v>
      </c>
      <c r="F53" s="32">
        <v>19360</v>
      </c>
      <c r="G53" s="23" t="str">
        <f t="shared" si="2"/>
        <v>V</v>
      </c>
      <c r="H53" s="30" t="s">
        <v>219</v>
      </c>
    </row>
    <row r="54" spans="1:8" ht="12">
      <c r="A54" s="14">
        <f t="shared" si="3"/>
        <v>52</v>
      </c>
      <c r="B54" s="20">
        <v>518</v>
      </c>
      <c r="C54" s="20" t="s">
        <v>286</v>
      </c>
      <c r="D54" s="20" t="s">
        <v>287</v>
      </c>
      <c r="E54" s="29" t="s">
        <v>171</v>
      </c>
      <c r="F54" s="22">
        <v>19360</v>
      </c>
      <c r="G54" s="23" t="str">
        <f t="shared" si="2"/>
        <v>V</v>
      </c>
      <c r="H54" s="20" t="s">
        <v>237</v>
      </c>
    </row>
    <row r="55" spans="1:8" ht="12">
      <c r="A55" s="14">
        <f t="shared" si="3"/>
        <v>53</v>
      </c>
      <c r="B55" s="20">
        <v>526</v>
      </c>
      <c r="C55" s="20" t="s">
        <v>9</v>
      </c>
      <c r="D55" s="20" t="s">
        <v>259</v>
      </c>
      <c r="E55" s="29" t="s">
        <v>171</v>
      </c>
      <c r="F55" s="22">
        <v>19360</v>
      </c>
      <c r="G55" s="23" t="str">
        <f t="shared" si="2"/>
        <v>V</v>
      </c>
      <c r="H55" s="20" t="s">
        <v>7</v>
      </c>
    </row>
    <row r="56" spans="1:8" ht="12">
      <c r="A56" s="14">
        <f t="shared" si="3"/>
        <v>54</v>
      </c>
      <c r="B56" s="20">
        <v>500</v>
      </c>
      <c r="C56" s="20" t="s">
        <v>232</v>
      </c>
      <c r="D56" s="20" t="s">
        <v>140</v>
      </c>
      <c r="E56" s="29" t="s">
        <v>171</v>
      </c>
      <c r="F56" s="22">
        <v>19725</v>
      </c>
      <c r="G56" s="23" t="str">
        <f t="shared" si="2"/>
        <v>V</v>
      </c>
      <c r="H56" s="20"/>
    </row>
    <row r="57" spans="1:8" ht="12">
      <c r="A57" s="14">
        <f t="shared" si="3"/>
        <v>55</v>
      </c>
      <c r="B57" s="20">
        <v>516</v>
      </c>
      <c r="C57" s="24" t="s">
        <v>206</v>
      </c>
      <c r="D57" s="24" t="s">
        <v>160</v>
      </c>
      <c r="E57" s="38" t="s">
        <v>171</v>
      </c>
      <c r="F57" s="25">
        <v>19725</v>
      </c>
      <c r="G57" s="23" t="str">
        <f t="shared" si="2"/>
        <v>V</v>
      </c>
      <c r="H57" s="24" t="s">
        <v>205</v>
      </c>
    </row>
    <row r="58" spans="1:8" ht="12">
      <c r="A58" s="14">
        <f t="shared" si="3"/>
        <v>56</v>
      </c>
      <c r="B58" s="20">
        <v>519</v>
      </c>
      <c r="C58" s="20" t="s">
        <v>293</v>
      </c>
      <c r="D58" s="20" t="s">
        <v>201</v>
      </c>
      <c r="E58" s="29" t="s">
        <v>171</v>
      </c>
      <c r="F58" s="22">
        <v>19725</v>
      </c>
      <c r="G58" s="23" t="str">
        <f t="shared" si="2"/>
        <v>V</v>
      </c>
      <c r="H58" s="20" t="s">
        <v>237</v>
      </c>
    </row>
    <row r="59" spans="1:8" ht="12">
      <c r="A59" s="14">
        <f t="shared" si="3"/>
        <v>57</v>
      </c>
      <c r="B59" s="20">
        <v>520</v>
      </c>
      <c r="C59" s="20" t="s">
        <v>317</v>
      </c>
      <c r="D59" s="20" t="s">
        <v>156</v>
      </c>
      <c r="E59" s="29" t="s">
        <v>171</v>
      </c>
      <c r="F59" s="22">
        <v>19725</v>
      </c>
      <c r="G59" s="23" t="str">
        <f t="shared" si="2"/>
        <v>V</v>
      </c>
      <c r="H59" s="20" t="s">
        <v>172</v>
      </c>
    </row>
    <row r="60" spans="1:8" ht="12">
      <c r="A60" s="14">
        <f t="shared" si="3"/>
        <v>58</v>
      </c>
      <c r="B60" s="20">
        <v>525</v>
      </c>
      <c r="C60" s="20" t="s">
        <v>8</v>
      </c>
      <c r="D60" s="20" t="s">
        <v>111</v>
      </c>
      <c r="E60" s="29" t="s">
        <v>171</v>
      </c>
      <c r="F60" s="22">
        <v>19725</v>
      </c>
      <c r="G60" s="23" t="str">
        <f t="shared" si="2"/>
        <v>V</v>
      </c>
      <c r="H60" s="20" t="s">
        <v>7</v>
      </c>
    </row>
    <row r="61" spans="1:8" ht="12">
      <c r="A61" s="14">
        <f t="shared" si="3"/>
        <v>59</v>
      </c>
      <c r="B61" s="20">
        <v>3</v>
      </c>
      <c r="C61" s="21" t="s">
        <v>143</v>
      </c>
      <c r="D61" s="21" t="s">
        <v>174</v>
      </c>
      <c r="E61" s="38" t="s">
        <v>171</v>
      </c>
      <c r="F61" s="22">
        <v>20090</v>
      </c>
      <c r="G61" s="23" t="str">
        <f t="shared" si="2"/>
        <v>U</v>
      </c>
      <c r="H61" s="20"/>
    </row>
    <row r="62" spans="1:8" ht="12">
      <c r="A62" s="14">
        <f t="shared" si="3"/>
        <v>60</v>
      </c>
      <c r="B62" s="20">
        <v>13</v>
      </c>
      <c r="C62" s="21" t="s">
        <v>112</v>
      </c>
      <c r="D62" s="21" t="s">
        <v>192</v>
      </c>
      <c r="E62" s="38" t="s">
        <v>171</v>
      </c>
      <c r="F62" s="25">
        <v>20090</v>
      </c>
      <c r="G62" s="23" t="str">
        <f t="shared" si="2"/>
        <v>U</v>
      </c>
      <c r="H62" s="20" t="s">
        <v>193</v>
      </c>
    </row>
    <row r="63" spans="1:8" ht="12">
      <c r="A63" s="14">
        <f t="shared" si="3"/>
        <v>61</v>
      </c>
      <c r="B63" s="20">
        <v>20</v>
      </c>
      <c r="C63" s="20" t="s">
        <v>2</v>
      </c>
      <c r="D63" s="20" t="s">
        <v>176</v>
      </c>
      <c r="E63" s="29" t="s">
        <v>171</v>
      </c>
      <c r="F63" s="22">
        <v>20090</v>
      </c>
      <c r="G63" s="23" t="str">
        <f t="shared" si="2"/>
        <v>U</v>
      </c>
      <c r="H63" s="20" t="s">
        <v>172</v>
      </c>
    </row>
    <row r="64" spans="1:8" ht="12">
      <c r="A64" s="14">
        <f t="shared" si="3"/>
        <v>62</v>
      </c>
      <c r="B64" s="20">
        <v>22</v>
      </c>
      <c r="C64" s="24" t="s">
        <v>208</v>
      </c>
      <c r="D64" s="20" t="s">
        <v>209</v>
      </c>
      <c r="E64" s="38" t="s">
        <v>171</v>
      </c>
      <c r="F64" s="25">
        <v>20090</v>
      </c>
      <c r="G64" s="23" t="str">
        <f t="shared" si="2"/>
        <v>U</v>
      </c>
      <c r="H64" s="24" t="s">
        <v>177</v>
      </c>
    </row>
    <row r="65" spans="1:8" ht="12">
      <c r="A65" s="14">
        <f t="shared" si="3"/>
        <v>63</v>
      </c>
      <c r="B65" s="20">
        <v>53</v>
      </c>
      <c r="C65" s="20" t="s">
        <v>301</v>
      </c>
      <c r="D65" s="20" t="s">
        <v>101</v>
      </c>
      <c r="E65" s="29" t="s">
        <v>171</v>
      </c>
      <c r="F65" s="22">
        <v>20090</v>
      </c>
      <c r="G65" s="23" t="str">
        <f t="shared" si="2"/>
        <v>U</v>
      </c>
      <c r="H65" s="20" t="s">
        <v>205</v>
      </c>
    </row>
    <row r="66" spans="1:8" ht="12">
      <c r="A66" s="14">
        <f t="shared" si="3"/>
        <v>64</v>
      </c>
      <c r="B66" s="20">
        <v>59</v>
      </c>
      <c r="C66" s="20" t="s">
        <v>308</v>
      </c>
      <c r="D66" s="20" t="s">
        <v>309</v>
      </c>
      <c r="E66" s="29" t="s">
        <v>171</v>
      </c>
      <c r="F66" s="22">
        <v>20090</v>
      </c>
      <c r="G66" s="23" t="str">
        <f t="shared" si="2"/>
        <v>U</v>
      </c>
      <c r="H66" s="20" t="s">
        <v>172</v>
      </c>
    </row>
    <row r="67" spans="1:8" ht="12">
      <c r="A67" s="14">
        <f t="shared" si="3"/>
        <v>65</v>
      </c>
      <c r="B67" s="20">
        <v>62</v>
      </c>
      <c r="C67" s="20" t="s">
        <v>105</v>
      </c>
      <c r="D67" s="20" t="s">
        <v>136</v>
      </c>
      <c r="E67" s="29" t="s">
        <v>171</v>
      </c>
      <c r="F67" s="22">
        <v>20090</v>
      </c>
      <c r="G67" s="23" t="str">
        <f aca="true" t="shared" si="4" ref="G67:G98">IF(E67="M",IF(F67&lt;=$J$4,$K$4,IF(F67&lt;=$J$3,$K$3,IF(F67&lt;=$J$2,$K$2,$K$1))),IF(E67="D",IF(F67&lt;=$J$2,$L$2,$K$1),"Verificare"))</f>
        <v>U</v>
      </c>
      <c r="H67" s="20" t="s">
        <v>172</v>
      </c>
    </row>
    <row r="68" spans="1:8" ht="12">
      <c r="A68" s="14">
        <f t="shared" si="3"/>
        <v>66</v>
      </c>
      <c r="B68" s="20">
        <v>63</v>
      </c>
      <c r="C68" s="20" t="s">
        <v>313</v>
      </c>
      <c r="D68" s="20" t="s">
        <v>226</v>
      </c>
      <c r="E68" s="29" t="s">
        <v>171</v>
      </c>
      <c r="F68" s="22">
        <v>20090</v>
      </c>
      <c r="G68" s="23" t="str">
        <f t="shared" si="4"/>
        <v>U</v>
      </c>
      <c r="H68" s="20" t="s">
        <v>172</v>
      </c>
    </row>
    <row r="69" spans="1:8" ht="12">
      <c r="A69" s="14">
        <f t="shared" si="3"/>
        <v>67</v>
      </c>
      <c r="B69" s="20">
        <v>77</v>
      </c>
      <c r="C69" s="20" t="s">
        <v>165</v>
      </c>
      <c r="D69" s="20" t="s">
        <v>166</v>
      </c>
      <c r="E69" s="29" t="s">
        <v>171</v>
      </c>
      <c r="F69" s="22">
        <v>20090</v>
      </c>
      <c r="G69" s="23" t="str">
        <f t="shared" si="4"/>
        <v>U</v>
      </c>
      <c r="H69" s="20" t="s">
        <v>7</v>
      </c>
    </row>
    <row r="70" spans="1:8" ht="12">
      <c r="A70" s="14">
        <f t="shared" si="3"/>
        <v>68</v>
      </c>
      <c r="B70" s="20">
        <v>83</v>
      </c>
      <c r="C70" s="20" t="s">
        <v>153</v>
      </c>
      <c r="D70" s="20" t="s">
        <v>154</v>
      </c>
      <c r="E70" s="29" t="s">
        <v>171</v>
      </c>
      <c r="F70" s="22">
        <v>20090</v>
      </c>
      <c r="G70" s="23" t="str">
        <f t="shared" si="4"/>
        <v>U</v>
      </c>
      <c r="H70" s="20" t="s">
        <v>7</v>
      </c>
    </row>
    <row r="71" spans="1:8" ht="12">
      <c r="A71" s="14">
        <f t="shared" si="3"/>
        <v>69</v>
      </c>
      <c r="B71" s="20">
        <v>106</v>
      </c>
      <c r="C71" s="20" t="s">
        <v>53</v>
      </c>
      <c r="D71" s="20" t="s">
        <v>176</v>
      </c>
      <c r="E71" s="29" t="s">
        <v>171</v>
      </c>
      <c r="F71" s="22">
        <v>20090</v>
      </c>
      <c r="G71" s="23" t="str">
        <f t="shared" si="4"/>
        <v>U</v>
      </c>
      <c r="H71" s="20" t="s">
        <v>44</v>
      </c>
    </row>
    <row r="72" spans="1:8" ht="12">
      <c r="A72" s="14">
        <f t="shared" si="3"/>
        <v>70</v>
      </c>
      <c r="B72" s="20">
        <v>17</v>
      </c>
      <c r="C72" s="24" t="s">
        <v>198</v>
      </c>
      <c r="D72" s="24" t="s">
        <v>199</v>
      </c>
      <c r="E72" s="38" t="s">
        <v>171</v>
      </c>
      <c r="F72" s="25">
        <v>20455</v>
      </c>
      <c r="G72" s="23" t="str">
        <f t="shared" si="4"/>
        <v>U</v>
      </c>
      <c r="H72" s="24" t="s">
        <v>200</v>
      </c>
    </row>
    <row r="73" spans="1:8" ht="12">
      <c r="A73" s="14">
        <f t="shared" si="3"/>
        <v>71</v>
      </c>
      <c r="B73" s="20">
        <v>27</v>
      </c>
      <c r="C73" s="30" t="s">
        <v>214</v>
      </c>
      <c r="D73" s="30" t="s">
        <v>215</v>
      </c>
      <c r="E73" s="31" t="s">
        <v>171</v>
      </c>
      <c r="F73" s="32">
        <v>20455</v>
      </c>
      <c r="G73" s="23" t="str">
        <f t="shared" si="4"/>
        <v>U</v>
      </c>
      <c r="H73" s="30" t="s">
        <v>177</v>
      </c>
    </row>
    <row r="74" spans="1:8" ht="12">
      <c r="A74" s="14">
        <f t="shared" si="3"/>
        <v>72</v>
      </c>
      <c r="B74" s="20">
        <v>37</v>
      </c>
      <c r="C74" s="20" t="s">
        <v>228</v>
      </c>
      <c r="D74" s="20" t="s">
        <v>229</v>
      </c>
      <c r="E74" s="29" t="s">
        <v>171</v>
      </c>
      <c r="F74" s="22">
        <v>20455</v>
      </c>
      <c r="G74" s="23" t="str">
        <f t="shared" si="4"/>
        <v>U</v>
      </c>
      <c r="H74" s="20" t="s">
        <v>230</v>
      </c>
    </row>
    <row r="75" spans="1:8" ht="12">
      <c r="A75" s="14">
        <f t="shared" si="3"/>
        <v>73</v>
      </c>
      <c r="B75" s="20">
        <v>906</v>
      </c>
      <c r="C75" s="20" t="s">
        <v>282</v>
      </c>
      <c r="D75" s="20" t="s">
        <v>283</v>
      </c>
      <c r="E75" s="31" t="s">
        <v>90</v>
      </c>
      <c r="F75" s="22">
        <v>20455</v>
      </c>
      <c r="G75" s="23" t="str">
        <f t="shared" si="4"/>
        <v>D</v>
      </c>
      <c r="H75" s="20" t="s">
        <v>202</v>
      </c>
    </row>
    <row r="76" spans="1:8" ht="12">
      <c r="A76" s="14">
        <f t="shared" si="3"/>
        <v>74</v>
      </c>
      <c r="B76" s="20">
        <v>23</v>
      </c>
      <c r="C76" s="24" t="s">
        <v>210</v>
      </c>
      <c r="D76" s="24" t="s">
        <v>160</v>
      </c>
      <c r="E76" s="38" t="s">
        <v>171</v>
      </c>
      <c r="F76" s="25">
        <v>20821</v>
      </c>
      <c r="G76" s="23" t="str">
        <f t="shared" si="4"/>
        <v>U</v>
      </c>
      <c r="H76" s="24" t="s">
        <v>177</v>
      </c>
    </row>
    <row r="77" spans="1:8" ht="12">
      <c r="A77" s="14">
        <f t="shared" si="3"/>
        <v>75</v>
      </c>
      <c r="B77" s="30">
        <v>44</v>
      </c>
      <c r="C77" s="30" t="s">
        <v>291</v>
      </c>
      <c r="D77" s="30" t="s">
        <v>160</v>
      </c>
      <c r="E77" s="31" t="s">
        <v>171</v>
      </c>
      <c r="F77" s="32">
        <v>20821</v>
      </c>
      <c r="G77" s="23" t="str">
        <f t="shared" si="4"/>
        <v>U</v>
      </c>
      <c r="H77" s="20" t="s">
        <v>237</v>
      </c>
    </row>
    <row r="78" spans="1:8" ht="12">
      <c r="A78" s="14">
        <f t="shared" si="3"/>
        <v>76</v>
      </c>
      <c r="B78" s="20">
        <v>89</v>
      </c>
      <c r="C78" s="20" t="s">
        <v>20</v>
      </c>
      <c r="D78" s="20" t="s">
        <v>140</v>
      </c>
      <c r="E78" s="29" t="s">
        <v>171</v>
      </c>
      <c r="F78" s="22">
        <v>20821</v>
      </c>
      <c r="G78" s="23" t="str">
        <f t="shared" si="4"/>
        <v>U</v>
      </c>
      <c r="H78" s="20" t="s">
        <v>200</v>
      </c>
    </row>
    <row r="79" spans="1:8" ht="12">
      <c r="A79" s="14">
        <f t="shared" si="3"/>
        <v>77</v>
      </c>
      <c r="B79" s="20">
        <v>94</v>
      </c>
      <c r="C79" s="20" t="s">
        <v>38</v>
      </c>
      <c r="D79" s="20" t="s">
        <v>135</v>
      </c>
      <c r="E79" s="29" t="s">
        <v>171</v>
      </c>
      <c r="F79" s="22">
        <v>20821</v>
      </c>
      <c r="G79" s="23" t="str">
        <f t="shared" si="4"/>
        <v>U</v>
      </c>
      <c r="H79" s="20" t="s">
        <v>205</v>
      </c>
    </row>
    <row r="80" spans="1:8" ht="12">
      <c r="A80" s="14">
        <f t="shared" si="3"/>
        <v>78</v>
      </c>
      <c r="B80" s="20">
        <v>100</v>
      </c>
      <c r="C80" s="20" t="s">
        <v>182</v>
      </c>
      <c r="D80" s="20" t="s">
        <v>101</v>
      </c>
      <c r="E80" s="29" t="s">
        <v>171</v>
      </c>
      <c r="F80" s="22">
        <v>20821</v>
      </c>
      <c r="G80" s="23" t="str">
        <f t="shared" si="4"/>
        <v>U</v>
      </c>
      <c r="H80" s="20" t="s">
        <v>172</v>
      </c>
    </row>
    <row r="81" spans="1:8" ht="12">
      <c r="A81" s="14">
        <f t="shared" si="3"/>
        <v>79</v>
      </c>
      <c r="B81" s="20">
        <v>104</v>
      </c>
      <c r="C81" s="20" t="s">
        <v>50</v>
      </c>
      <c r="D81" s="20" t="s">
        <v>259</v>
      </c>
      <c r="E81" s="29" t="s">
        <v>171</v>
      </c>
      <c r="F81" s="22">
        <v>20821</v>
      </c>
      <c r="G81" s="23" t="str">
        <f t="shared" si="4"/>
        <v>U</v>
      </c>
      <c r="H81" s="20" t="s">
        <v>200</v>
      </c>
    </row>
    <row r="82" spans="1:8" ht="12">
      <c r="A82" s="14">
        <f t="shared" si="3"/>
        <v>80</v>
      </c>
      <c r="B82" s="20">
        <v>115</v>
      </c>
      <c r="C82" s="20" t="s">
        <v>66</v>
      </c>
      <c r="D82" s="20" t="s">
        <v>67</v>
      </c>
      <c r="E82" s="29" t="s">
        <v>171</v>
      </c>
      <c r="F82" s="22">
        <v>20821</v>
      </c>
      <c r="G82" s="23" t="str">
        <f t="shared" si="4"/>
        <v>U</v>
      </c>
      <c r="H82" s="20" t="s">
        <v>205</v>
      </c>
    </row>
    <row r="83" spans="1:8" ht="12">
      <c r="A83" s="14">
        <f t="shared" si="3"/>
        <v>81</v>
      </c>
      <c r="B83" s="20">
        <v>8</v>
      </c>
      <c r="C83" s="20" t="s">
        <v>120</v>
      </c>
      <c r="D83" s="20" t="s">
        <v>121</v>
      </c>
      <c r="E83" s="29" t="s">
        <v>171</v>
      </c>
      <c r="F83" s="22">
        <v>21186</v>
      </c>
      <c r="G83" s="23" t="str">
        <f t="shared" si="4"/>
        <v>U</v>
      </c>
      <c r="H83" s="20" t="s">
        <v>172</v>
      </c>
    </row>
    <row r="84" spans="1:8" ht="12">
      <c r="A84" s="14">
        <f t="shared" si="3"/>
        <v>82</v>
      </c>
      <c r="B84" s="20">
        <v>18</v>
      </c>
      <c r="C84" s="20" t="s">
        <v>100</v>
      </c>
      <c r="D84" s="20" t="s">
        <v>113</v>
      </c>
      <c r="E84" s="29" t="s">
        <v>171</v>
      </c>
      <c r="F84" s="22">
        <v>21186</v>
      </c>
      <c r="G84" s="23" t="str">
        <f t="shared" si="4"/>
        <v>U</v>
      </c>
      <c r="H84" s="20" t="s">
        <v>172</v>
      </c>
    </row>
    <row r="85" spans="1:8" ht="12">
      <c r="A85" s="14">
        <f t="shared" si="3"/>
        <v>83</v>
      </c>
      <c r="B85" s="20">
        <v>31</v>
      </c>
      <c r="C85" s="20" t="s">
        <v>213</v>
      </c>
      <c r="D85" s="20" t="s">
        <v>99</v>
      </c>
      <c r="E85" s="29" t="s">
        <v>171</v>
      </c>
      <c r="F85" s="22">
        <v>21186</v>
      </c>
      <c r="G85" s="23" t="str">
        <f t="shared" si="4"/>
        <v>U</v>
      </c>
      <c r="H85" s="20" t="s">
        <v>172</v>
      </c>
    </row>
    <row r="86" spans="1:8" ht="12">
      <c r="A86" s="14">
        <f t="shared" si="3"/>
        <v>84</v>
      </c>
      <c r="B86" s="20">
        <v>69</v>
      </c>
      <c r="C86" s="20" t="s">
        <v>12</v>
      </c>
      <c r="D86" s="20" t="s">
        <v>236</v>
      </c>
      <c r="E86" s="29" t="s">
        <v>171</v>
      </c>
      <c r="F86" s="22">
        <v>21186</v>
      </c>
      <c r="G86" s="23" t="str">
        <f t="shared" si="4"/>
        <v>U</v>
      </c>
      <c r="H86" s="20" t="s">
        <v>7</v>
      </c>
    </row>
    <row r="87" spans="1:8" ht="12">
      <c r="A87" s="14">
        <f t="shared" si="3"/>
        <v>85</v>
      </c>
      <c r="B87" s="20">
        <v>74</v>
      </c>
      <c r="C87" s="20" t="s">
        <v>161</v>
      </c>
      <c r="D87" s="20" t="s">
        <v>162</v>
      </c>
      <c r="E87" s="29" t="s">
        <v>171</v>
      </c>
      <c r="F87" s="22">
        <v>21186</v>
      </c>
      <c r="G87" s="23" t="str">
        <f t="shared" si="4"/>
        <v>U</v>
      </c>
      <c r="H87" s="20" t="s">
        <v>7</v>
      </c>
    </row>
    <row r="88" spans="1:8" ht="12">
      <c r="A88" s="14">
        <f t="shared" si="3"/>
        <v>86</v>
      </c>
      <c r="B88" s="20">
        <v>117</v>
      </c>
      <c r="C88" s="20" t="s">
        <v>46</v>
      </c>
      <c r="D88" s="20" t="s">
        <v>111</v>
      </c>
      <c r="E88" s="29" t="s">
        <v>171</v>
      </c>
      <c r="F88" s="22">
        <v>21186</v>
      </c>
      <c r="G88" s="23" t="str">
        <f t="shared" si="4"/>
        <v>U</v>
      </c>
      <c r="H88" s="20" t="s">
        <v>172</v>
      </c>
    </row>
    <row r="89" spans="1:8" ht="12">
      <c r="A89" s="14">
        <f t="shared" si="3"/>
        <v>87</v>
      </c>
      <c r="B89" s="20">
        <v>901</v>
      </c>
      <c r="C89" s="20" t="s">
        <v>256</v>
      </c>
      <c r="D89" s="20" t="s">
        <v>273</v>
      </c>
      <c r="E89" s="31" t="s">
        <v>90</v>
      </c>
      <c r="F89" s="22">
        <v>21186</v>
      </c>
      <c r="G89" s="23" t="str">
        <f t="shared" si="4"/>
        <v>D</v>
      </c>
      <c r="H89" s="20" t="s">
        <v>200</v>
      </c>
    </row>
    <row r="90" spans="1:8" ht="12">
      <c r="A90" s="14">
        <f t="shared" si="3"/>
        <v>88</v>
      </c>
      <c r="B90" s="20">
        <v>903</v>
      </c>
      <c r="C90" s="20" t="s">
        <v>275</v>
      </c>
      <c r="D90" s="20" t="s">
        <v>276</v>
      </c>
      <c r="E90" s="31" t="s">
        <v>90</v>
      </c>
      <c r="F90" s="22">
        <v>21186</v>
      </c>
      <c r="G90" s="23" t="str">
        <f t="shared" si="4"/>
        <v>D</v>
      </c>
      <c r="H90" s="20" t="s">
        <v>193</v>
      </c>
    </row>
    <row r="91" spans="1:8" ht="12">
      <c r="A91" s="14">
        <f t="shared" si="3"/>
        <v>89</v>
      </c>
      <c r="B91" s="20">
        <v>28</v>
      </c>
      <c r="C91" s="30" t="s">
        <v>216</v>
      </c>
      <c r="D91" s="30" t="s">
        <v>111</v>
      </c>
      <c r="E91" s="31" t="s">
        <v>171</v>
      </c>
      <c r="F91" s="32">
        <v>21551</v>
      </c>
      <c r="G91" s="23" t="str">
        <f t="shared" si="4"/>
        <v>U</v>
      </c>
      <c r="H91" s="30" t="s">
        <v>177</v>
      </c>
    </row>
    <row r="92" spans="1:8" ht="12">
      <c r="A92" s="14">
        <f t="shared" si="3"/>
        <v>90</v>
      </c>
      <c r="B92" s="20">
        <v>32</v>
      </c>
      <c r="C92" s="30" t="s">
        <v>221</v>
      </c>
      <c r="D92" s="30" t="s">
        <v>222</v>
      </c>
      <c r="E92" s="31" t="s">
        <v>171</v>
      </c>
      <c r="F92" s="32">
        <v>21551</v>
      </c>
      <c r="G92" s="23" t="str">
        <f t="shared" si="4"/>
        <v>U</v>
      </c>
      <c r="H92" s="30" t="s">
        <v>223</v>
      </c>
    </row>
    <row r="93" spans="1:8" ht="12">
      <c r="A93" s="14">
        <f t="shared" si="3"/>
        <v>91</v>
      </c>
      <c r="B93" s="20">
        <v>66</v>
      </c>
      <c r="C93" s="20" t="s">
        <v>5</v>
      </c>
      <c r="D93" s="20" t="s">
        <v>140</v>
      </c>
      <c r="E93" s="29" t="s">
        <v>171</v>
      </c>
      <c r="F93" s="22">
        <v>21551</v>
      </c>
      <c r="G93" s="23" t="str">
        <f t="shared" si="4"/>
        <v>U</v>
      </c>
      <c r="H93" s="20" t="s">
        <v>205</v>
      </c>
    </row>
    <row r="94" spans="1:8" ht="12">
      <c r="A94" s="14">
        <f t="shared" si="3"/>
        <v>92</v>
      </c>
      <c r="B94" s="20">
        <v>96</v>
      </c>
      <c r="C94" s="20" t="s">
        <v>100</v>
      </c>
      <c r="D94" s="20" t="s">
        <v>40</v>
      </c>
      <c r="E94" s="29" t="s">
        <v>171</v>
      </c>
      <c r="F94" s="22">
        <v>21551</v>
      </c>
      <c r="G94" s="23" t="str">
        <f t="shared" si="4"/>
        <v>U</v>
      </c>
      <c r="H94" s="20" t="s">
        <v>177</v>
      </c>
    </row>
    <row r="95" spans="1:8" ht="12">
      <c r="A95" s="14">
        <f aca="true" t="shared" si="5" ref="A95:A159">A94+1</f>
        <v>93</v>
      </c>
      <c r="B95" s="20">
        <v>99</v>
      </c>
      <c r="C95" s="20" t="s">
        <v>45</v>
      </c>
      <c r="D95" s="20" t="s">
        <v>218</v>
      </c>
      <c r="E95" s="29" t="s">
        <v>171</v>
      </c>
      <c r="F95" s="22">
        <v>21551</v>
      </c>
      <c r="G95" s="23" t="str">
        <f t="shared" si="4"/>
        <v>U</v>
      </c>
      <c r="H95" s="20" t="s">
        <v>44</v>
      </c>
    </row>
    <row r="96" spans="1:8" ht="12">
      <c r="A96" s="14">
        <f t="shared" si="5"/>
        <v>94</v>
      </c>
      <c r="B96" s="20">
        <v>9</v>
      </c>
      <c r="C96" s="21" t="s">
        <v>134</v>
      </c>
      <c r="D96" s="21" t="s">
        <v>140</v>
      </c>
      <c r="E96" s="38" t="s">
        <v>171</v>
      </c>
      <c r="F96" s="44">
        <v>21916</v>
      </c>
      <c r="G96" s="23" t="str">
        <f t="shared" si="4"/>
        <v>U</v>
      </c>
      <c r="H96" s="26" t="s">
        <v>184</v>
      </c>
    </row>
    <row r="97" spans="1:8" ht="12">
      <c r="A97" s="14">
        <f t="shared" si="5"/>
        <v>95</v>
      </c>
      <c r="B97" s="20">
        <v>35</v>
      </c>
      <c r="C97" s="20" t="s">
        <v>102</v>
      </c>
      <c r="D97" s="20" t="s">
        <v>103</v>
      </c>
      <c r="E97" s="29" t="s">
        <v>171</v>
      </c>
      <c r="F97" s="22">
        <v>21916</v>
      </c>
      <c r="G97" s="23" t="str">
        <f t="shared" si="4"/>
        <v>U</v>
      </c>
      <c r="H97" s="20" t="s">
        <v>172</v>
      </c>
    </row>
    <row r="98" spans="1:8" ht="12">
      <c r="A98" s="14">
        <f t="shared" si="5"/>
        <v>96</v>
      </c>
      <c r="B98" s="20">
        <v>58</v>
      </c>
      <c r="C98" s="20" t="s">
        <v>307</v>
      </c>
      <c r="D98" s="20" t="s">
        <v>109</v>
      </c>
      <c r="E98" s="29" t="s">
        <v>171</v>
      </c>
      <c r="F98" s="22">
        <v>21916</v>
      </c>
      <c r="G98" s="23" t="str">
        <f t="shared" si="4"/>
        <v>U</v>
      </c>
      <c r="H98" s="20" t="s">
        <v>172</v>
      </c>
    </row>
    <row r="99" spans="1:8" ht="12">
      <c r="A99" s="14">
        <f t="shared" si="5"/>
        <v>97</v>
      </c>
      <c r="B99" s="20">
        <v>67</v>
      </c>
      <c r="C99" s="20" t="s">
        <v>6</v>
      </c>
      <c r="D99" s="20" t="s">
        <v>127</v>
      </c>
      <c r="E99" s="29" t="s">
        <v>171</v>
      </c>
      <c r="F99" s="22">
        <v>21916</v>
      </c>
      <c r="G99" s="23" t="str">
        <f aca="true" t="shared" si="6" ref="G99:G130">IF(E99="M",IF(F99&lt;=$J$4,$K$4,IF(F99&lt;=$J$3,$K$3,IF(F99&lt;=$J$2,$K$2,$K$1))),IF(E99="D",IF(F99&lt;=$J$2,$L$2,$K$1),"Verificare"))</f>
        <v>U</v>
      </c>
      <c r="H99" s="20" t="s">
        <v>205</v>
      </c>
    </row>
    <row r="100" spans="1:8" ht="12">
      <c r="A100" s="14">
        <f t="shared" si="5"/>
        <v>98</v>
      </c>
      <c r="B100" s="20">
        <v>76</v>
      </c>
      <c r="C100" s="20" t="s">
        <v>143</v>
      </c>
      <c r="D100" s="20" t="s">
        <v>303</v>
      </c>
      <c r="E100" s="29" t="s">
        <v>171</v>
      </c>
      <c r="F100" s="22">
        <v>21916</v>
      </c>
      <c r="G100" s="23" t="str">
        <f t="shared" si="6"/>
        <v>U</v>
      </c>
      <c r="H100" s="20" t="s">
        <v>7</v>
      </c>
    </row>
    <row r="101" spans="1:8" ht="12">
      <c r="A101" s="14">
        <f t="shared" si="5"/>
        <v>99</v>
      </c>
      <c r="B101" s="20">
        <v>81</v>
      </c>
      <c r="C101" s="20" t="s">
        <v>16</v>
      </c>
      <c r="D101" s="20" t="s">
        <v>1</v>
      </c>
      <c r="E101" s="29" t="s">
        <v>171</v>
      </c>
      <c r="F101" s="22">
        <v>21916</v>
      </c>
      <c r="G101" s="23" t="str">
        <f t="shared" si="6"/>
        <v>U</v>
      </c>
      <c r="H101" s="20" t="s">
        <v>7</v>
      </c>
    </row>
    <row r="102" spans="1:8" ht="12">
      <c r="A102" s="14">
        <f t="shared" si="5"/>
        <v>100</v>
      </c>
      <c r="B102" s="20">
        <v>16</v>
      </c>
      <c r="C102" s="24" t="s">
        <v>197</v>
      </c>
      <c r="D102" s="24" t="s">
        <v>127</v>
      </c>
      <c r="E102" s="38" t="s">
        <v>171</v>
      </c>
      <c r="F102" s="25">
        <v>22282</v>
      </c>
      <c r="G102" s="23" t="str">
        <f t="shared" si="6"/>
        <v>U</v>
      </c>
      <c r="H102" s="24"/>
    </row>
    <row r="103" spans="1:8" ht="12">
      <c r="A103" s="14">
        <f t="shared" si="5"/>
        <v>101</v>
      </c>
      <c r="B103" s="20">
        <v>29</v>
      </c>
      <c r="C103" s="30" t="s">
        <v>217</v>
      </c>
      <c r="D103" s="30" t="s">
        <v>218</v>
      </c>
      <c r="E103" s="31" t="s">
        <v>171</v>
      </c>
      <c r="F103" s="32">
        <v>22282</v>
      </c>
      <c r="G103" s="23" t="str">
        <f t="shared" si="6"/>
        <v>U</v>
      </c>
      <c r="H103" s="30" t="s">
        <v>219</v>
      </c>
    </row>
    <row r="104" spans="1:8" ht="12">
      <c r="A104" s="14">
        <f t="shared" si="5"/>
        <v>102</v>
      </c>
      <c r="B104" s="20">
        <v>30</v>
      </c>
      <c r="C104" s="30" t="s">
        <v>217</v>
      </c>
      <c r="D104" s="30" t="s">
        <v>160</v>
      </c>
      <c r="E104" s="31" t="s">
        <v>171</v>
      </c>
      <c r="F104" s="32">
        <v>22282</v>
      </c>
      <c r="G104" s="23" t="str">
        <f t="shared" si="6"/>
        <v>U</v>
      </c>
      <c r="H104" s="30" t="s">
        <v>219</v>
      </c>
    </row>
    <row r="105" spans="1:8" ht="12">
      <c r="A105" s="14">
        <f t="shared" si="5"/>
        <v>103</v>
      </c>
      <c r="B105" s="20">
        <v>61</v>
      </c>
      <c r="C105" s="20" t="s">
        <v>312</v>
      </c>
      <c r="D105" s="20" t="s">
        <v>226</v>
      </c>
      <c r="E105" s="29" t="s">
        <v>171</v>
      </c>
      <c r="F105" s="22">
        <v>22282</v>
      </c>
      <c r="G105" s="23" t="str">
        <f t="shared" si="6"/>
        <v>U</v>
      </c>
      <c r="H105" s="20" t="s">
        <v>172</v>
      </c>
    </row>
    <row r="106" spans="1:8" ht="12">
      <c r="A106" s="14">
        <f t="shared" si="5"/>
        <v>104</v>
      </c>
      <c r="B106" s="20">
        <v>84</v>
      </c>
      <c r="C106" s="20" t="s">
        <v>144</v>
      </c>
      <c r="D106" s="20" t="s">
        <v>145</v>
      </c>
      <c r="E106" s="29" t="s">
        <v>171</v>
      </c>
      <c r="F106" s="22">
        <v>22282</v>
      </c>
      <c r="G106" s="23" t="str">
        <f t="shared" si="6"/>
        <v>U</v>
      </c>
      <c r="H106" s="20" t="s">
        <v>7</v>
      </c>
    </row>
    <row r="107" spans="1:8" ht="12">
      <c r="A107" s="14">
        <f t="shared" si="5"/>
        <v>105</v>
      </c>
      <c r="B107" s="20">
        <v>85</v>
      </c>
      <c r="C107" s="20" t="s">
        <v>164</v>
      </c>
      <c r="D107" s="20" t="s">
        <v>139</v>
      </c>
      <c r="E107" s="29" t="s">
        <v>171</v>
      </c>
      <c r="F107" s="22">
        <v>22282</v>
      </c>
      <c r="G107" s="23" t="str">
        <f t="shared" si="6"/>
        <v>U</v>
      </c>
      <c r="H107" s="20" t="s">
        <v>7</v>
      </c>
    </row>
    <row r="108" spans="1:8" ht="12">
      <c r="A108" s="14">
        <f t="shared" si="5"/>
        <v>106</v>
      </c>
      <c r="B108" s="20">
        <v>97</v>
      </c>
      <c r="C108" s="20" t="s">
        <v>41</v>
      </c>
      <c r="D108" s="20" t="s">
        <v>109</v>
      </c>
      <c r="E108" s="29" t="s">
        <v>171</v>
      </c>
      <c r="F108" s="22">
        <v>22282</v>
      </c>
      <c r="G108" s="23" t="str">
        <f t="shared" si="6"/>
        <v>U</v>
      </c>
      <c r="H108" s="20" t="s">
        <v>42</v>
      </c>
    </row>
    <row r="109" spans="1:8" ht="12">
      <c r="A109" s="14">
        <f t="shared" si="5"/>
        <v>107</v>
      </c>
      <c r="B109" s="20">
        <v>904</v>
      </c>
      <c r="C109" s="20" t="s">
        <v>277</v>
      </c>
      <c r="D109" s="20" t="s">
        <v>278</v>
      </c>
      <c r="E109" s="31" t="s">
        <v>90</v>
      </c>
      <c r="F109" s="22">
        <v>22282</v>
      </c>
      <c r="G109" s="23" t="str">
        <f t="shared" si="6"/>
        <v>D</v>
      </c>
      <c r="H109" s="20" t="s">
        <v>279</v>
      </c>
    </row>
    <row r="110" spans="1:8" ht="12">
      <c r="A110" s="14">
        <f t="shared" si="5"/>
        <v>108</v>
      </c>
      <c r="B110" s="20">
        <v>15</v>
      </c>
      <c r="C110" s="21" t="s">
        <v>196</v>
      </c>
      <c r="D110" s="21" t="s">
        <v>169</v>
      </c>
      <c r="E110" s="38" t="s">
        <v>171</v>
      </c>
      <c r="F110" s="25">
        <v>22647</v>
      </c>
      <c r="G110" s="23" t="str">
        <f t="shared" si="6"/>
        <v>U</v>
      </c>
      <c r="H110" s="20" t="s">
        <v>195</v>
      </c>
    </row>
    <row r="111" spans="1:8" ht="12">
      <c r="A111" s="14">
        <f t="shared" si="5"/>
        <v>109</v>
      </c>
      <c r="B111" s="20">
        <v>21</v>
      </c>
      <c r="C111" s="24" t="s">
        <v>207</v>
      </c>
      <c r="D111" s="24" t="s">
        <v>104</v>
      </c>
      <c r="E111" s="38" t="s">
        <v>171</v>
      </c>
      <c r="F111" s="25">
        <v>22647</v>
      </c>
      <c r="G111" s="23" t="str">
        <f t="shared" si="6"/>
        <v>U</v>
      </c>
      <c r="H111" s="24" t="s">
        <v>177</v>
      </c>
    </row>
    <row r="112" spans="1:8" ht="12">
      <c r="A112" s="14">
        <f t="shared" si="5"/>
        <v>110</v>
      </c>
      <c r="B112" s="20">
        <v>47</v>
      </c>
      <c r="C112" s="20" t="s">
        <v>294</v>
      </c>
      <c r="D112" s="20" t="s">
        <v>295</v>
      </c>
      <c r="E112" s="29" t="s">
        <v>171</v>
      </c>
      <c r="F112" s="22">
        <v>22647</v>
      </c>
      <c r="G112" s="23" t="str">
        <f t="shared" si="6"/>
        <v>U</v>
      </c>
      <c r="H112" s="20" t="s">
        <v>237</v>
      </c>
    </row>
    <row r="113" spans="1:8" ht="12">
      <c r="A113" s="14">
        <f t="shared" si="5"/>
        <v>111</v>
      </c>
      <c r="B113" s="20">
        <v>55</v>
      </c>
      <c r="C113" s="20" t="s">
        <v>152</v>
      </c>
      <c r="D113" s="20" t="s">
        <v>104</v>
      </c>
      <c r="E113" s="29" t="s">
        <v>171</v>
      </c>
      <c r="F113" s="22">
        <v>22647</v>
      </c>
      <c r="G113" s="23" t="str">
        <f t="shared" si="6"/>
        <v>U</v>
      </c>
      <c r="H113" s="20" t="s">
        <v>205</v>
      </c>
    </row>
    <row r="114" spans="1:8" ht="12">
      <c r="A114" s="14">
        <f t="shared" si="5"/>
        <v>112</v>
      </c>
      <c r="B114" s="20">
        <v>56</v>
      </c>
      <c r="C114" s="20" t="s">
        <v>304</v>
      </c>
      <c r="D114" s="20" t="s">
        <v>139</v>
      </c>
      <c r="E114" s="29" t="s">
        <v>171</v>
      </c>
      <c r="F114" s="22">
        <v>22647</v>
      </c>
      <c r="G114" s="23" t="str">
        <f t="shared" si="6"/>
        <v>U</v>
      </c>
      <c r="H114" s="20" t="s">
        <v>205</v>
      </c>
    </row>
    <row r="115" spans="1:8" ht="12">
      <c r="A115" s="14">
        <f t="shared" si="5"/>
        <v>113</v>
      </c>
      <c r="B115" s="20">
        <v>91</v>
      </c>
      <c r="C115" s="20" t="s">
        <v>110</v>
      </c>
      <c r="D115" s="20" t="s">
        <v>303</v>
      </c>
      <c r="E115" s="29" t="s">
        <v>171</v>
      </c>
      <c r="F115" s="22">
        <v>22647</v>
      </c>
      <c r="G115" s="23" t="str">
        <f t="shared" si="6"/>
        <v>U</v>
      </c>
      <c r="H115" s="20" t="s">
        <v>7</v>
      </c>
    </row>
    <row r="116" spans="1:8" ht="12">
      <c r="A116" s="14">
        <f t="shared" si="5"/>
        <v>114</v>
      </c>
      <c r="B116" s="20">
        <v>101</v>
      </c>
      <c r="C116" s="20" t="s">
        <v>47</v>
      </c>
      <c r="D116" s="20" t="s">
        <v>48</v>
      </c>
      <c r="E116" s="29" t="s">
        <v>171</v>
      </c>
      <c r="F116" s="22">
        <v>22647</v>
      </c>
      <c r="G116" s="23" t="str">
        <f t="shared" si="6"/>
        <v>U</v>
      </c>
      <c r="H116" s="20" t="s">
        <v>177</v>
      </c>
    </row>
    <row r="117" spans="1:8" ht="12">
      <c r="A117" s="14">
        <f t="shared" si="5"/>
        <v>115</v>
      </c>
      <c r="B117" s="20">
        <v>112</v>
      </c>
      <c r="C117" s="20" t="s">
        <v>63</v>
      </c>
      <c r="D117" s="20" t="s">
        <v>127</v>
      </c>
      <c r="E117" s="29" t="s">
        <v>171</v>
      </c>
      <c r="F117" s="22">
        <v>22647</v>
      </c>
      <c r="G117" s="23" t="str">
        <f t="shared" si="6"/>
        <v>U</v>
      </c>
      <c r="H117" s="20" t="s">
        <v>64</v>
      </c>
    </row>
    <row r="118" spans="1:8" ht="12">
      <c r="A118" s="14">
        <f t="shared" si="5"/>
        <v>116</v>
      </c>
      <c r="B118" s="20">
        <v>118</v>
      </c>
      <c r="C118" s="20" t="s">
        <v>51</v>
      </c>
      <c r="D118" s="20" t="s">
        <v>127</v>
      </c>
      <c r="E118" s="29" t="s">
        <v>171</v>
      </c>
      <c r="F118" s="22">
        <v>22647</v>
      </c>
      <c r="G118" s="23" t="str">
        <f t="shared" si="6"/>
        <v>U</v>
      </c>
      <c r="H118" s="20" t="s">
        <v>172</v>
      </c>
    </row>
    <row r="119" spans="1:8" ht="12">
      <c r="A119" s="14">
        <f t="shared" si="5"/>
        <v>117</v>
      </c>
      <c r="B119" s="20">
        <v>4</v>
      </c>
      <c r="C119" s="21" t="s">
        <v>175</v>
      </c>
      <c r="D119" s="21" t="s">
        <v>176</v>
      </c>
      <c r="E119" s="38" t="s">
        <v>171</v>
      </c>
      <c r="F119" s="22">
        <v>23012</v>
      </c>
      <c r="G119" s="23" t="str">
        <f t="shared" si="6"/>
        <v>U</v>
      </c>
      <c r="H119" s="20"/>
    </row>
    <row r="120" spans="1:8" ht="12">
      <c r="A120" s="14">
        <f t="shared" si="5"/>
        <v>118</v>
      </c>
      <c r="B120" s="20">
        <v>12</v>
      </c>
      <c r="C120" s="21" t="s">
        <v>190</v>
      </c>
      <c r="D120" s="21" t="s">
        <v>160</v>
      </c>
      <c r="E120" s="38" t="s">
        <v>171</v>
      </c>
      <c r="F120" s="25">
        <v>23012</v>
      </c>
      <c r="G120" s="23" t="str">
        <f t="shared" si="6"/>
        <v>U</v>
      </c>
      <c r="H120" s="20" t="s">
        <v>191</v>
      </c>
    </row>
    <row r="121" spans="1:8" ht="12">
      <c r="A121" s="14">
        <f t="shared" si="5"/>
        <v>119</v>
      </c>
      <c r="B121" s="20">
        <v>42</v>
      </c>
      <c r="C121" s="20" t="s">
        <v>289</v>
      </c>
      <c r="D121" s="20" t="s">
        <v>139</v>
      </c>
      <c r="E121" s="29" t="s">
        <v>171</v>
      </c>
      <c r="F121" s="22">
        <v>23012</v>
      </c>
      <c r="G121" s="23" t="str">
        <f t="shared" si="6"/>
        <v>U</v>
      </c>
      <c r="H121" s="20" t="s">
        <v>237</v>
      </c>
    </row>
    <row r="122" spans="1:8" ht="12">
      <c r="A122" s="14">
        <f t="shared" si="5"/>
        <v>120</v>
      </c>
      <c r="B122" s="20">
        <v>82</v>
      </c>
      <c r="C122" s="20" t="s">
        <v>159</v>
      </c>
      <c r="D122" s="20" t="s">
        <v>160</v>
      </c>
      <c r="E122" s="29" t="s">
        <v>171</v>
      </c>
      <c r="F122" s="22">
        <v>23012</v>
      </c>
      <c r="G122" s="23" t="str">
        <f t="shared" si="6"/>
        <v>U</v>
      </c>
      <c r="H122" s="20" t="s">
        <v>7</v>
      </c>
    </row>
    <row r="123" spans="1:8" ht="12">
      <c r="A123" s="14">
        <f t="shared" si="5"/>
        <v>121</v>
      </c>
      <c r="B123" s="20">
        <v>113</v>
      </c>
      <c r="C123" s="20" t="s">
        <v>110</v>
      </c>
      <c r="D123" s="20" t="s">
        <v>139</v>
      </c>
      <c r="E123" s="29" t="s">
        <v>171</v>
      </c>
      <c r="F123" s="22">
        <v>23012</v>
      </c>
      <c r="G123" s="23" t="str">
        <f t="shared" si="6"/>
        <v>U</v>
      </c>
      <c r="H123" s="20" t="s">
        <v>44</v>
      </c>
    </row>
    <row r="124" spans="1:8" ht="12">
      <c r="A124" s="14">
        <f t="shared" si="5"/>
        <v>122</v>
      </c>
      <c r="B124" s="20">
        <v>914</v>
      </c>
      <c r="C124" s="20" t="s">
        <v>25</v>
      </c>
      <c r="D124" s="20" t="s">
        <v>26</v>
      </c>
      <c r="E124" s="29" t="s">
        <v>90</v>
      </c>
      <c r="F124" s="22">
        <v>23012</v>
      </c>
      <c r="G124" s="23" t="str">
        <f t="shared" si="6"/>
        <v>D</v>
      </c>
      <c r="H124" s="20" t="s">
        <v>7</v>
      </c>
    </row>
    <row r="125" spans="1:8" ht="12">
      <c r="A125" s="14">
        <f t="shared" si="5"/>
        <v>123</v>
      </c>
      <c r="B125" s="20">
        <v>5</v>
      </c>
      <c r="C125" s="21" t="s">
        <v>118</v>
      </c>
      <c r="D125" s="21" t="s">
        <v>114</v>
      </c>
      <c r="E125" s="38" t="s">
        <v>171</v>
      </c>
      <c r="F125" s="22">
        <v>23377</v>
      </c>
      <c r="G125" s="23" t="str">
        <f t="shared" si="6"/>
        <v>U</v>
      </c>
      <c r="H125" s="20" t="s">
        <v>177</v>
      </c>
    </row>
    <row r="126" spans="1:8" ht="12">
      <c r="A126" s="14">
        <f t="shared" si="5"/>
        <v>124</v>
      </c>
      <c r="B126" s="20">
        <v>26</v>
      </c>
      <c r="C126" s="30" t="s">
        <v>213</v>
      </c>
      <c r="D126" s="30" t="s">
        <v>103</v>
      </c>
      <c r="E126" s="31" t="s">
        <v>171</v>
      </c>
      <c r="F126" s="32">
        <v>23377</v>
      </c>
      <c r="G126" s="23" t="str">
        <f t="shared" si="6"/>
        <v>U</v>
      </c>
      <c r="H126" s="30" t="s">
        <v>177</v>
      </c>
    </row>
    <row r="127" spans="1:8" ht="12">
      <c r="A127" s="14">
        <f t="shared" si="5"/>
        <v>125</v>
      </c>
      <c r="B127" s="20">
        <v>38</v>
      </c>
      <c r="C127" s="20" t="s">
        <v>231</v>
      </c>
      <c r="D127" s="20" t="s">
        <v>116</v>
      </c>
      <c r="E127" s="29" t="s">
        <v>171</v>
      </c>
      <c r="F127" s="22">
        <v>23377</v>
      </c>
      <c r="G127" s="23" t="str">
        <f t="shared" si="6"/>
        <v>U</v>
      </c>
      <c r="H127" s="20" t="s">
        <v>172</v>
      </c>
    </row>
    <row r="128" spans="1:8" ht="12">
      <c r="A128" s="14">
        <f t="shared" si="5"/>
        <v>126</v>
      </c>
      <c r="B128" s="20">
        <v>46</v>
      </c>
      <c r="C128" s="20" t="s">
        <v>110</v>
      </c>
      <c r="D128" s="20" t="s">
        <v>115</v>
      </c>
      <c r="E128" s="29" t="s">
        <v>171</v>
      </c>
      <c r="F128" s="22">
        <v>23377</v>
      </c>
      <c r="G128" s="23" t="str">
        <f t="shared" si="6"/>
        <v>U</v>
      </c>
      <c r="H128" s="20" t="s">
        <v>172</v>
      </c>
    </row>
    <row r="129" spans="1:8" ht="12">
      <c r="A129" s="14">
        <f t="shared" si="5"/>
        <v>127</v>
      </c>
      <c r="B129" s="20">
        <v>51</v>
      </c>
      <c r="C129" s="20" t="s">
        <v>299</v>
      </c>
      <c r="D129" s="20" t="s">
        <v>169</v>
      </c>
      <c r="E129" s="29" t="s">
        <v>171</v>
      </c>
      <c r="F129" s="22">
        <v>23377</v>
      </c>
      <c r="G129" s="23" t="str">
        <f t="shared" si="6"/>
        <v>U</v>
      </c>
      <c r="H129" s="20" t="s">
        <v>237</v>
      </c>
    </row>
    <row r="130" spans="1:8" ht="12">
      <c r="A130" s="14">
        <f t="shared" si="5"/>
        <v>128</v>
      </c>
      <c r="B130" s="20">
        <v>78</v>
      </c>
      <c r="C130" s="20" t="s">
        <v>141</v>
      </c>
      <c r="D130" s="20" t="s">
        <v>107</v>
      </c>
      <c r="E130" s="29" t="s">
        <v>171</v>
      </c>
      <c r="F130" s="22">
        <v>23377</v>
      </c>
      <c r="G130" s="23" t="str">
        <f t="shared" si="6"/>
        <v>U</v>
      </c>
      <c r="H130" s="20" t="s">
        <v>7</v>
      </c>
    </row>
    <row r="131" spans="1:8" ht="12">
      <c r="A131" s="14">
        <f t="shared" si="5"/>
        <v>129</v>
      </c>
      <c r="B131" s="20">
        <v>909</v>
      </c>
      <c r="C131" s="20" t="s">
        <v>124</v>
      </c>
      <c r="D131" s="20" t="s">
        <v>125</v>
      </c>
      <c r="E131" s="29" t="s">
        <v>90</v>
      </c>
      <c r="F131" s="22">
        <v>23377</v>
      </c>
      <c r="G131" s="23" t="str">
        <f aca="true" t="shared" si="7" ref="G131:G162">IF(E131="M",IF(F131&lt;=$J$4,$K$4,IF(F131&lt;=$J$3,$K$3,IF(F131&lt;=$J$2,$K$2,$K$1))),IF(E131="D",IF(F131&lt;=$J$2,$L$2,$K$1),"Verificare"))</f>
        <v>D</v>
      </c>
      <c r="H131" s="20" t="s">
        <v>172</v>
      </c>
    </row>
    <row r="132" spans="1:8" ht="12">
      <c r="A132" s="14">
        <f t="shared" si="5"/>
        <v>130</v>
      </c>
      <c r="B132" s="20">
        <v>2</v>
      </c>
      <c r="C132" s="21" t="s">
        <v>173</v>
      </c>
      <c r="D132" s="21" t="s">
        <v>139</v>
      </c>
      <c r="E132" s="38" t="s">
        <v>171</v>
      </c>
      <c r="F132" s="22">
        <v>23743</v>
      </c>
      <c r="G132" s="23" t="str">
        <f t="shared" si="7"/>
        <v>U</v>
      </c>
      <c r="H132" s="20"/>
    </row>
    <row r="133" spans="1:8" ht="12">
      <c r="A133" s="14">
        <f t="shared" si="5"/>
        <v>131</v>
      </c>
      <c r="B133" s="20">
        <v>25</v>
      </c>
      <c r="C133" s="20" t="s">
        <v>212</v>
      </c>
      <c r="D133" s="20" t="s">
        <v>135</v>
      </c>
      <c r="E133" s="29" t="s">
        <v>171</v>
      </c>
      <c r="F133" s="22">
        <v>23743</v>
      </c>
      <c r="G133" s="23" t="str">
        <f t="shared" si="7"/>
        <v>U</v>
      </c>
      <c r="H133" s="20" t="s">
        <v>177</v>
      </c>
    </row>
    <row r="134" spans="1:8" ht="12">
      <c r="A134" s="14">
        <f t="shared" si="5"/>
        <v>132</v>
      </c>
      <c r="B134" s="20">
        <v>71</v>
      </c>
      <c r="C134" s="20" t="s">
        <v>146</v>
      </c>
      <c r="D134" s="20" t="s">
        <v>147</v>
      </c>
      <c r="E134" s="29" t="s">
        <v>171</v>
      </c>
      <c r="F134" s="22">
        <v>23743</v>
      </c>
      <c r="G134" s="23" t="str">
        <f t="shared" si="7"/>
        <v>U</v>
      </c>
      <c r="H134" s="20" t="s">
        <v>7</v>
      </c>
    </row>
    <row r="135" spans="1:8" ht="12">
      <c r="A135" s="14">
        <f t="shared" si="5"/>
        <v>133</v>
      </c>
      <c r="B135" s="20">
        <v>92</v>
      </c>
      <c r="C135" s="20" t="s">
        <v>37</v>
      </c>
      <c r="D135" s="20" t="s">
        <v>139</v>
      </c>
      <c r="E135" s="29" t="s">
        <v>171</v>
      </c>
      <c r="F135" s="22">
        <v>23743</v>
      </c>
      <c r="G135" s="23" t="str">
        <f t="shared" si="7"/>
        <v>U</v>
      </c>
      <c r="H135" s="20" t="s">
        <v>7</v>
      </c>
    </row>
    <row r="136" spans="1:8" ht="12">
      <c r="A136" s="14">
        <f t="shared" si="5"/>
        <v>134</v>
      </c>
      <c r="B136" s="20">
        <v>110</v>
      </c>
      <c r="C136" s="20" t="s">
        <v>59</v>
      </c>
      <c r="D136" s="20" t="s">
        <v>139</v>
      </c>
      <c r="E136" s="29" t="s">
        <v>171</v>
      </c>
      <c r="F136" s="22">
        <v>23743</v>
      </c>
      <c r="G136" s="23" t="str">
        <f t="shared" si="7"/>
        <v>U</v>
      </c>
      <c r="H136" s="20" t="s">
        <v>7</v>
      </c>
    </row>
    <row r="137" spans="1:8" ht="12">
      <c r="A137" s="14">
        <f t="shared" si="5"/>
        <v>135</v>
      </c>
      <c r="B137" s="20">
        <v>915</v>
      </c>
      <c r="C137" s="20" t="s">
        <v>148</v>
      </c>
      <c r="D137" s="20" t="s">
        <v>149</v>
      </c>
      <c r="E137" s="29" t="s">
        <v>90</v>
      </c>
      <c r="F137" s="22">
        <v>23743</v>
      </c>
      <c r="G137" s="23" t="str">
        <f t="shared" si="7"/>
        <v>D</v>
      </c>
      <c r="H137" s="20" t="s">
        <v>7</v>
      </c>
    </row>
    <row r="138" spans="1:8" ht="12">
      <c r="A138" s="14">
        <f t="shared" si="5"/>
        <v>136</v>
      </c>
      <c r="B138" s="20">
        <v>10</v>
      </c>
      <c r="C138" s="26" t="s">
        <v>185</v>
      </c>
      <c r="D138" s="26" t="s">
        <v>186</v>
      </c>
      <c r="E138" s="38" t="s">
        <v>171</v>
      </c>
      <c r="F138" s="44">
        <v>24108</v>
      </c>
      <c r="G138" s="23" t="str">
        <f t="shared" si="7"/>
        <v>U</v>
      </c>
      <c r="H138" s="26" t="s">
        <v>187</v>
      </c>
    </row>
    <row r="139" spans="1:8" ht="12">
      <c r="A139" s="14">
        <f t="shared" si="5"/>
        <v>137</v>
      </c>
      <c r="B139" s="20">
        <v>33</v>
      </c>
      <c r="C139" s="30" t="s">
        <v>224</v>
      </c>
      <c r="D139" s="30" t="s">
        <v>101</v>
      </c>
      <c r="E139" s="31" t="s">
        <v>171</v>
      </c>
      <c r="F139" s="32">
        <v>24108</v>
      </c>
      <c r="G139" s="23" t="str">
        <f t="shared" si="7"/>
        <v>U</v>
      </c>
      <c r="H139" s="30" t="s">
        <v>223</v>
      </c>
    </row>
    <row r="140" spans="1:8" ht="12">
      <c r="A140" s="14">
        <f t="shared" si="5"/>
        <v>138</v>
      </c>
      <c r="B140" s="20">
        <v>68</v>
      </c>
      <c r="C140" s="20" t="s">
        <v>155</v>
      </c>
      <c r="D140" s="20" t="s">
        <v>115</v>
      </c>
      <c r="E140" s="29" t="s">
        <v>171</v>
      </c>
      <c r="F140" s="22">
        <v>24108</v>
      </c>
      <c r="G140" s="23" t="str">
        <f t="shared" si="7"/>
        <v>U</v>
      </c>
      <c r="H140" s="20" t="s">
        <v>7</v>
      </c>
    </row>
    <row r="141" spans="1:8" ht="12">
      <c r="A141" s="14">
        <f t="shared" si="5"/>
        <v>139</v>
      </c>
      <c r="B141" s="20">
        <v>88</v>
      </c>
      <c r="C141" s="20" t="s">
        <v>18</v>
      </c>
      <c r="D141" s="20" t="s">
        <v>19</v>
      </c>
      <c r="E141" s="29" t="s">
        <v>171</v>
      </c>
      <c r="F141" s="22">
        <v>24108</v>
      </c>
      <c r="G141" s="23" t="str">
        <f t="shared" si="7"/>
        <v>U</v>
      </c>
      <c r="H141" s="20" t="s">
        <v>7</v>
      </c>
    </row>
    <row r="142" spans="1:8" ht="12">
      <c r="A142" s="14">
        <f t="shared" si="5"/>
        <v>140</v>
      </c>
      <c r="B142" s="20">
        <v>93</v>
      </c>
      <c r="C142" s="20" t="s">
        <v>31</v>
      </c>
      <c r="D142" s="20" t="s">
        <v>179</v>
      </c>
      <c r="E142" s="29" t="s">
        <v>171</v>
      </c>
      <c r="F142" s="22">
        <v>24108</v>
      </c>
      <c r="G142" s="23" t="str">
        <f t="shared" si="7"/>
        <v>U</v>
      </c>
      <c r="H142" s="20" t="s">
        <v>33</v>
      </c>
    </row>
    <row r="143" spans="1:8" ht="12">
      <c r="A143" s="14">
        <f t="shared" si="5"/>
        <v>141</v>
      </c>
      <c r="B143" s="20">
        <v>524</v>
      </c>
      <c r="C143" s="20" t="s">
        <v>132</v>
      </c>
      <c r="D143" s="20" t="s">
        <v>133</v>
      </c>
      <c r="E143" s="29" t="s">
        <v>171</v>
      </c>
      <c r="F143" s="22">
        <v>24108</v>
      </c>
      <c r="G143" s="23" t="str">
        <f t="shared" si="7"/>
        <v>U</v>
      </c>
      <c r="H143" s="20" t="s">
        <v>7</v>
      </c>
    </row>
    <row r="144" spans="1:8" ht="12">
      <c r="A144" s="14">
        <f t="shared" si="5"/>
        <v>142</v>
      </c>
      <c r="B144" s="20">
        <v>917</v>
      </c>
      <c r="C144" s="20" t="s">
        <v>31</v>
      </c>
      <c r="D144" s="20" t="s">
        <v>32</v>
      </c>
      <c r="E144" s="29" t="s">
        <v>90</v>
      </c>
      <c r="F144" s="22">
        <v>24108</v>
      </c>
      <c r="G144" s="23" t="str">
        <f t="shared" si="7"/>
        <v>D</v>
      </c>
      <c r="H144" s="20" t="s">
        <v>33</v>
      </c>
    </row>
    <row r="145" spans="1:8" ht="12">
      <c r="A145" s="14">
        <f t="shared" si="5"/>
        <v>143</v>
      </c>
      <c r="B145" s="20">
        <v>11</v>
      </c>
      <c r="C145" s="21" t="s">
        <v>188</v>
      </c>
      <c r="D145" s="21" t="s">
        <v>88</v>
      </c>
      <c r="E145" s="38" t="s">
        <v>171</v>
      </c>
      <c r="F145" s="22">
        <v>24473</v>
      </c>
      <c r="G145" s="23" t="str">
        <f t="shared" si="7"/>
        <v>U</v>
      </c>
      <c r="H145" s="20" t="s">
        <v>189</v>
      </c>
    </row>
    <row r="146" spans="1:8" ht="12">
      <c r="A146" s="14">
        <f t="shared" si="5"/>
        <v>144</v>
      </c>
      <c r="B146" s="20">
        <v>40</v>
      </c>
      <c r="C146" s="20" t="s">
        <v>3</v>
      </c>
      <c r="D146" s="20" t="s">
        <v>4</v>
      </c>
      <c r="E146" s="29" t="s">
        <v>171</v>
      </c>
      <c r="F146" s="22">
        <v>24473</v>
      </c>
      <c r="G146" s="23" t="str">
        <f t="shared" si="7"/>
        <v>U</v>
      </c>
      <c r="H146" s="20" t="s">
        <v>172</v>
      </c>
    </row>
    <row r="147" spans="1:8" ht="12">
      <c r="A147" s="14">
        <f t="shared" si="5"/>
        <v>145</v>
      </c>
      <c r="B147" s="20">
        <v>95</v>
      </c>
      <c r="C147" s="20" t="s">
        <v>39</v>
      </c>
      <c r="D147" s="20" t="s">
        <v>89</v>
      </c>
      <c r="E147" s="29" t="s">
        <v>171</v>
      </c>
      <c r="F147" s="22">
        <v>24473</v>
      </c>
      <c r="G147" s="23" t="str">
        <f t="shared" si="7"/>
        <v>U</v>
      </c>
      <c r="H147" s="20" t="s">
        <v>177</v>
      </c>
    </row>
    <row r="148" spans="1:8" ht="12">
      <c r="A148" s="14">
        <f t="shared" si="5"/>
        <v>146</v>
      </c>
      <c r="B148" s="20">
        <v>102</v>
      </c>
      <c r="C148" s="20" t="s">
        <v>49</v>
      </c>
      <c r="D148" s="20" t="s">
        <v>88</v>
      </c>
      <c r="E148" s="29" t="s">
        <v>171</v>
      </c>
      <c r="F148" s="22">
        <v>24473</v>
      </c>
      <c r="G148" s="23" t="str">
        <f t="shared" si="7"/>
        <v>U</v>
      </c>
      <c r="H148" s="20" t="s">
        <v>177</v>
      </c>
    </row>
    <row r="149" spans="1:8" ht="12">
      <c r="A149" s="14">
        <f t="shared" si="5"/>
        <v>147</v>
      </c>
      <c r="B149" s="20">
        <v>109</v>
      </c>
      <c r="C149" s="20" t="s">
        <v>180</v>
      </c>
      <c r="D149" s="20" t="s">
        <v>181</v>
      </c>
      <c r="E149" s="29" t="s">
        <v>171</v>
      </c>
      <c r="F149" s="22">
        <v>24473</v>
      </c>
      <c r="G149" s="23" t="str">
        <f t="shared" si="7"/>
        <v>U</v>
      </c>
      <c r="H149" s="20" t="s">
        <v>172</v>
      </c>
    </row>
    <row r="150" spans="1:8" ht="12">
      <c r="A150" s="14">
        <f t="shared" si="5"/>
        <v>148</v>
      </c>
      <c r="B150" s="20">
        <v>913</v>
      </c>
      <c r="C150" s="20" t="s">
        <v>290</v>
      </c>
      <c r="D150" s="20" t="s">
        <v>24</v>
      </c>
      <c r="E150" s="29" t="s">
        <v>90</v>
      </c>
      <c r="F150" s="22">
        <v>24838</v>
      </c>
      <c r="G150" s="23" t="str">
        <f t="shared" si="7"/>
        <v>D</v>
      </c>
      <c r="H150" s="20" t="s">
        <v>7</v>
      </c>
    </row>
    <row r="151" spans="1:8" ht="12">
      <c r="A151" s="14">
        <f t="shared" si="5"/>
        <v>149</v>
      </c>
      <c r="B151" s="20">
        <v>36</v>
      </c>
      <c r="C151" s="20" t="s">
        <v>227</v>
      </c>
      <c r="D151" s="20" t="s">
        <v>88</v>
      </c>
      <c r="E151" s="29" t="s">
        <v>171</v>
      </c>
      <c r="F151" s="22">
        <v>25204</v>
      </c>
      <c r="G151" s="23" t="str">
        <f t="shared" si="7"/>
        <v>U</v>
      </c>
      <c r="H151" s="20" t="s">
        <v>172</v>
      </c>
    </row>
    <row r="152" spans="1:8" ht="12">
      <c r="A152" s="14">
        <f t="shared" si="5"/>
        <v>150</v>
      </c>
      <c r="B152" s="20">
        <v>45</v>
      </c>
      <c r="C152" s="20" t="s">
        <v>292</v>
      </c>
      <c r="D152" s="20" t="s">
        <v>201</v>
      </c>
      <c r="E152" s="29" t="s">
        <v>171</v>
      </c>
      <c r="F152" s="22">
        <v>25204</v>
      </c>
      <c r="G152" s="23" t="str">
        <f t="shared" si="7"/>
        <v>U</v>
      </c>
      <c r="H152" s="20" t="s">
        <v>237</v>
      </c>
    </row>
    <row r="153" spans="1:8" ht="12">
      <c r="A153" s="14">
        <f t="shared" si="5"/>
        <v>151</v>
      </c>
      <c r="B153" s="20">
        <v>120</v>
      </c>
      <c r="C153" s="20" t="s">
        <v>80</v>
      </c>
      <c r="D153" s="20" t="s">
        <v>115</v>
      </c>
      <c r="E153" s="29" t="s">
        <v>171</v>
      </c>
      <c r="F153" s="22">
        <v>25204</v>
      </c>
      <c r="G153" s="23" t="str">
        <f t="shared" si="7"/>
        <v>U</v>
      </c>
      <c r="H153" s="20" t="s">
        <v>81</v>
      </c>
    </row>
    <row r="154" spans="1:8" ht="12">
      <c r="A154" s="14">
        <f t="shared" si="5"/>
        <v>152</v>
      </c>
      <c r="B154" s="20">
        <v>121</v>
      </c>
      <c r="C154" s="20" t="s">
        <v>82</v>
      </c>
      <c r="D154" s="20" t="s">
        <v>139</v>
      </c>
      <c r="E154" s="29" t="s">
        <v>171</v>
      </c>
      <c r="F154" s="22">
        <v>25204</v>
      </c>
      <c r="G154" s="23" t="str">
        <f t="shared" si="7"/>
        <v>U</v>
      </c>
      <c r="H154" s="20" t="s">
        <v>83</v>
      </c>
    </row>
    <row r="155" spans="1:8" ht="12">
      <c r="A155" s="14">
        <f t="shared" si="5"/>
        <v>153</v>
      </c>
      <c r="B155" s="20">
        <v>916</v>
      </c>
      <c r="C155" s="20" t="s">
        <v>27</v>
      </c>
      <c r="D155" s="20" t="s">
        <v>28</v>
      </c>
      <c r="E155" s="29" t="s">
        <v>90</v>
      </c>
      <c r="F155" s="22">
        <v>25204</v>
      </c>
      <c r="G155" s="23" t="str">
        <f t="shared" si="7"/>
        <v>D</v>
      </c>
      <c r="H155" s="20" t="s">
        <v>7</v>
      </c>
    </row>
    <row r="156" spans="1:8" ht="12">
      <c r="A156" s="14">
        <f t="shared" si="5"/>
        <v>154</v>
      </c>
      <c r="B156" s="20">
        <v>6</v>
      </c>
      <c r="C156" s="24" t="s">
        <v>178</v>
      </c>
      <c r="D156" s="24" t="s">
        <v>179</v>
      </c>
      <c r="E156" s="38" t="s">
        <v>171</v>
      </c>
      <c r="F156" s="22">
        <v>25569</v>
      </c>
      <c r="G156" s="23" t="str">
        <f t="shared" si="7"/>
        <v>U</v>
      </c>
      <c r="H156" s="47" t="s">
        <v>172</v>
      </c>
    </row>
    <row r="157" spans="1:8" ht="12">
      <c r="A157" s="14">
        <f t="shared" si="5"/>
        <v>155</v>
      </c>
      <c r="B157" s="20">
        <v>7</v>
      </c>
      <c r="C157" s="24" t="s">
        <v>180</v>
      </c>
      <c r="D157" s="24" t="s">
        <v>181</v>
      </c>
      <c r="E157" s="38" t="s">
        <v>171</v>
      </c>
      <c r="F157" s="22">
        <v>25569</v>
      </c>
      <c r="G157" s="23" t="str">
        <f t="shared" si="7"/>
        <v>U</v>
      </c>
      <c r="H157" s="47" t="s">
        <v>172</v>
      </c>
    </row>
    <row r="158" spans="1:8" ht="12">
      <c r="A158" s="14">
        <f t="shared" si="5"/>
        <v>156</v>
      </c>
      <c r="B158" s="20">
        <v>49</v>
      </c>
      <c r="C158" s="20" t="s">
        <v>297</v>
      </c>
      <c r="D158" s="20" t="s">
        <v>163</v>
      </c>
      <c r="E158" s="29" t="s">
        <v>171</v>
      </c>
      <c r="F158" s="22">
        <v>25569</v>
      </c>
      <c r="G158" s="23" t="str">
        <f t="shared" si="7"/>
        <v>U</v>
      </c>
      <c r="H158" s="20" t="s">
        <v>172</v>
      </c>
    </row>
    <row r="159" spans="1:8" ht="12">
      <c r="A159" s="14">
        <f t="shared" si="5"/>
        <v>157</v>
      </c>
      <c r="B159" s="20">
        <v>52</v>
      </c>
      <c r="C159" s="20" t="s">
        <v>35</v>
      </c>
      <c r="D159" s="20" t="s">
        <v>36</v>
      </c>
      <c r="E159" s="29" t="s">
        <v>171</v>
      </c>
      <c r="F159" s="22">
        <v>25569</v>
      </c>
      <c r="G159" s="23" t="str">
        <f t="shared" si="7"/>
        <v>U</v>
      </c>
      <c r="H159" s="20" t="s">
        <v>205</v>
      </c>
    </row>
    <row r="160" spans="1:8" ht="12">
      <c r="A160" s="14">
        <f aca="true" t="shared" si="8" ref="A160:A202">A159+1</f>
        <v>158</v>
      </c>
      <c r="B160" s="20">
        <v>54</v>
      </c>
      <c r="C160" s="20" t="s">
        <v>302</v>
      </c>
      <c r="D160" s="20" t="s">
        <v>303</v>
      </c>
      <c r="E160" s="29" t="s">
        <v>171</v>
      </c>
      <c r="F160" s="22">
        <v>25569</v>
      </c>
      <c r="G160" s="23" t="str">
        <f t="shared" si="7"/>
        <v>U</v>
      </c>
      <c r="H160" s="20" t="s">
        <v>205</v>
      </c>
    </row>
    <row r="161" spans="1:8" ht="12">
      <c r="A161" s="14">
        <f t="shared" si="8"/>
        <v>159</v>
      </c>
      <c r="B161" s="20">
        <v>57</v>
      </c>
      <c r="C161" s="20" t="s">
        <v>306</v>
      </c>
      <c r="D161" s="20" t="s">
        <v>140</v>
      </c>
      <c r="E161" s="29" t="s">
        <v>171</v>
      </c>
      <c r="F161" s="22">
        <v>25569</v>
      </c>
      <c r="G161" s="23" t="str">
        <f t="shared" si="7"/>
        <v>U</v>
      </c>
      <c r="H161" s="20" t="s">
        <v>172</v>
      </c>
    </row>
    <row r="162" spans="1:8" ht="12">
      <c r="A162" s="14">
        <f t="shared" si="8"/>
        <v>160</v>
      </c>
      <c r="B162" s="20">
        <v>75</v>
      </c>
      <c r="C162" s="20" t="s">
        <v>13</v>
      </c>
      <c r="D162" s="20" t="s">
        <v>14</v>
      </c>
      <c r="E162" s="29" t="s">
        <v>171</v>
      </c>
      <c r="F162" s="22">
        <v>25569</v>
      </c>
      <c r="G162" s="23" t="str">
        <f t="shared" si="7"/>
        <v>U</v>
      </c>
      <c r="H162" s="20" t="s">
        <v>7</v>
      </c>
    </row>
    <row r="163" spans="1:8" ht="12">
      <c r="A163" s="14">
        <f t="shared" si="8"/>
        <v>161</v>
      </c>
      <c r="B163" s="20">
        <v>86</v>
      </c>
      <c r="C163" s="20" t="s">
        <v>17</v>
      </c>
      <c r="D163" s="20" t="s">
        <v>115</v>
      </c>
      <c r="E163" s="29" t="s">
        <v>171</v>
      </c>
      <c r="F163" s="22">
        <v>25569</v>
      </c>
      <c r="G163" s="23" t="str">
        <f aca="true" t="shared" si="9" ref="G163:G194">IF(E163="M",IF(F163&lt;=$J$4,$K$4,IF(F163&lt;=$J$3,$K$3,IF(F163&lt;=$J$2,$K$2,$K$1))),IF(E163="D",IF(F163&lt;=$J$2,$L$2,$K$1),"Verificare"))</f>
        <v>U</v>
      </c>
      <c r="H163" s="20" t="s">
        <v>7</v>
      </c>
    </row>
    <row r="164" spans="1:8" ht="12">
      <c r="A164" s="14">
        <f t="shared" si="8"/>
        <v>162</v>
      </c>
      <c r="B164" s="20">
        <v>111</v>
      </c>
      <c r="C164" s="20" t="s">
        <v>60</v>
      </c>
      <c r="D164" s="20" t="s">
        <v>61</v>
      </c>
      <c r="E164" s="29" t="s">
        <v>171</v>
      </c>
      <c r="F164" s="22">
        <v>25569</v>
      </c>
      <c r="G164" s="23" t="str">
        <f t="shared" si="9"/>
        <v>U</v>
      </c>
      <c r="H164" s="20" t="s">
        <v>62</v>
      </c>
    </row>
    <row r="165" spans="1:8" ht="12">
      <c r="A165" s="14">
        <f t="shared" si="8"/>
        <v>163</v>
      </c>
      <c r="B165" s="20">
        <v>902</v>
      </c>
      <c r="C165" s="20" t="s">
        <v>274</v>
      </c>
      <c r="D165" s="20" t="s">
        <v>250</v>
      </c>
      <c r="E165" s="31" t="s">
        <v>90</v>
      </c>
      <c r="F165" s="22">
        <v>25569</v>
      </c>
      <c r="G165" s="23" t="str">
        <f t="shared" si="9"/>
        <v>D</v>
      </c>
      <c r="H165" s="20" t="s">
        <v>191</v>
      </c>
    </row>
    <row r="166" spans="1:8" ht="12">
      <c r="A166" s="14">
        <f t="shared" si="8"/>
        <v>164</v>
      </c>
      <c r="B166" s="20">
        <v>907</v>
      </c>
      <c r="C166" s="36" t="s">
        <v>122</v>
      </c>
      <c r="D166" s="36" t="s">
        <v>123</v>
      </c>
      <c r="E166" s="31" t="s">
        <v>90</v>
      </c>
      <c r="F166" s="22">
        <v>25569</v>
      </c>
      <c r="G166" s="23" t="str">
        <f t="shared" si="9"/>
        <v>D</v>
      </c>
      <c r="H166" s="20" t="s">
        <v>172</v>
      </c>
    </row>
    <row r="167" spans="1:8" ht="12">
      <c r="A167" s="14">
        <f t="shared" si="8"/>
        <v>165</v>
      </c>
      <c r="B167" s="20">
        <v>50</v>
      </c>
      <c r="C167" s="20" t="s">
        <v>298</v>
      </c>
      <c r="D167" s="20" t="s">
        <v>209</v>
      </c>
      <c r="E167" s="29" t="s">
        <v>171</v>
      </c>
      <c r="F167" s="22">
        <v>25934</v>
      </c>
      <c r="G167" s="23" t="str">
        <f t="shared" si="9"/>
        <v>U</v>
      </c>
      <c r="H167" s="20" t="s">
        <v>237</v>
      </c>
    </row>
    <row r="168" spans="1:8" ht="12">
      <c r="A168" s="14">
        <f t="shared" si="8"/>
        <v>166</v>
      </c>
      <c r="B168" s="20">
        <v>72</v>
      </c>
      <c r="C168" s="20" t="s">
        <v>150</v>
      </c>
      <c r="D168" s="20" t="s">
        <v>151</v>
      </c>
      <c r="E168" s="29" t="s">
        <v>171</v>
      </c>
      <c r="F168" s="22">
        <v>25934</v>
      </c>
      <c r="G168" s="23" t="str">
        <f t="shared" si="9"/>
        <v>U</v>
      </c>
      <c r="H168" s="20" t="s">
        <v>7</v>
      </c>
    </row>
    <row r="169" spans="1:8" ht="12">
      <c r="A169" s="14">
        <f t="shared" si="8"/>
        <v>167</v>
      </c>
      <c r="B169" s="20">
        <v>80</v>
      </c>
      <c r="C169" s="20" t="s">
        <v>15</v>
      </c>
      <c r="D169" s="20" t="s">
        <v>113</v>
      </c>
      <c r="E169" s="29" t="s">
        <v>171</v>
      </c>
      <c r="F169" s="22">
        <v>25934</v>
      </c>
      <c r="G169" s="23" t="str">
        <f t="shared" si="9"/>
        <v>U</v>
      </c>
      <c r="H169" s="20" t="s">
        <v>7</v>
      </c>
    </row>
    <row r="170" spans="1:8" ht="12">
      <c r="A170" s="14">
        <f t="shared" si="8"/>
        <v>168</v>
      </c>
      <c r="B170" s="20">
        <v>105</v>
      </c>
      <c r="C170" s="20" t="s">
        <v>52</v>
      </c>
      <c r="D170" s="20" t="s">
        <v>151</v>
      </c>
      <c r="E170" s="29" t="s">
        <v>171</v>
      </c>
      <c r="F170" s="22">
        <v>25934</v>
      </c>
      <c r="G170" s="23" t="str">
        <f t="shared" si="9"/>
        <v>U</v>
      </c>
      <c r="H170" s="20" t="s">
        <v>44</v>
      </c>
    </row>
    <row r="171" spans="1:8" ht="12">
      <c r="A171" s="14">
        <f t="shared" si="8"/>
        <v>169</v>
      </c>
      <c r="B171" s="20">
        <v>912</v>
      </c>
      <c r="C171" s="20" t="s">
        <v>207</v>
      </c>
      <c r="D171" s="37" t="s">
        <v>149</v>
      </c>
      <c r="E171" s="29" t="s">
        <v>90</v>
      </c>
      <c r="F171" s="22">
        <v>25934</v>
      </c>
      <c r="G171" s="23" t="str">
        <f t="shared" si="9"/>
        <v>D</v>
      </c>
      <c r="H171" s="20" t="s">
        <v>7</v>
      </c>
    </row>
    <row r="172" spans="1:8" ht="12">
      <c r="A172" s="14">
        <f t="shared" si="8"/>
        <v>170</v>
      </c>
      <c r="B172" s="20">
        <v>1</v>
      </c>
      <c r="C172" s="21" t="s">
        <v>106</v>
      </c>
      <c r="D172" s="21" t="s">
        <v>119</v>
      </c>
      <c r="E172" s="38" t="s">
        <v>171</v>
      </c>
      <c r="F172" s="22">
        <v>26299</v>
      </c>
      <c r="G172" s="23" t="str">
        <f t="shared" si="9"/>
        <v>U</v>
      </c>
      <c r="H172" s="20" t="s">
        <v>172</v>
      </c>
    </row>
    <row r="173" spans="1:8" ht="12">
      <c r="A173" s="14">
        <f t="shared" si="8"/>
        <v>171</v>
      </c>
      <c r="B173" s="20">
        <v>24</v>
      </c>
      <c r="C173" s="24" t="s">
        <v>211</v>
      </c>
      <c r="D173" s="20" t="s">
        <v>179</v>
      </c>
      <c r="E173" s="38" t="s">
        <v>171</v>
      </c>
      <c r="F173" s="25">
        <v>26299</v>
      </c>
      <c r="G173" s="23" t="str">
        <f t="shared" si="9"/>
        <v>U</v>
      </c>
      <c r="H173" s="24" t="s">
        <v>177</v>
      </c>
    </row>
    <row r="174" spans="1:8" ht="12">
      <c r="A174" s="14">
        <f t="shared" si="8"/>
        <v>172</v>
      </c>
      <c r="B174" s="20">
        <v>34</v>
      </c>
      <c r="C174" s="20" t="s">
        <v>225</v>
      </c>
      <c r="D174" s="20" t="s">
        <v>226</v>
      </c>
      <c r="E174" s="29" t="s">
        <v>171</v>
      </c>
      <c r="F174" s="22">
        <v>26299</v>
      </c>
      <c r="G174" s="23" t="str">
        <f t="shared" si="9"/>
        <v>U</v>
      </c>
      <c r="H174" s="20" t="s">
        <v>172</v>
      </c>
    </row>
    <row r="175" spans="1:8" ht="12">
      <c r="A175" s="14">
        <f t="shared" si="8"/>
        <v>173</v>
      </c>
      <c r="B175" s="20">
        <v>43</v>
      </c>
      <c r="C175" s="20" t="s">
        <v>290</v>
      </c>
      <c r="D175" s="20" t="s">
        <v>218</v>
      </c>
      <c r="E175" s="29" t="s">
        <v>171</v>
      </c>
      <c r="F175" s="22">
        <v>26299</v>
      </c>
      <c r="G175" s="23" t="str">
        <f t="shared" si="9"/>
        <v>U</v>
      </c>
      <c r="H175" s="20" t="s">
        <v>237</v>
      </c>
    </row>
    <row r="176" spans="1:8" ht="12">
      <c r="A176" s="14">
        <f t="shared" si="8"/>
        <v>174</v>
      </c>
      <c r="B176" s="20">
        <v>70</v>
      </c>
      <c r="C176" s="20" t="s">
        <v>137</v>
      </c>
      <c r="D176" s="20" t="s">
        <v>138</v>
      </c>
      <c r="E176" s="29" t="s">
        <v>171</v>
      </c>
      <c r="F176" s="22">
        <v>26299</v>
      </c>
      <c r="G176" s="23" t="str">
        <f t="shared" si="9"/>
        <v>U</v>
      </c>
      <c r="H176" s="20" t="s">
        <v>7</v>
      </c>
    </row>
    <row r="177" spans="1:8" ht="12">
      <c r="A177" s="14">
        <f t="shared" si="8"/>
        <v>175</v>
      </c>
      <c r="B177" s="20">
        <v>98</v>
      </c>
      <c r="C177" s="20" t="s">
        <v>43</v>
      </c>
      <c r="D177" s="20" t="s">
        <v>115</v>
      </c>
      <c r="E177" s="29" t="s">
        <v>171</v>
      </c>
      <c r="F177" s="22">
        <v>26299</v>
      </c>
      <c r="G177" s="23" t="str">
        <f t="shared" si="9"/>
        <v>U</v>
      </c>
      <c r="H177" s="20" t="s">
        <v>44</v>
      </c>
    </row>
    <row r="178" spans="1:8" ht="12">
      <c r="A178" s="14">
        <f t="shared" si="8"/>
        <v>176</v>
      </c>
      <c r="B178" s="30">
        <v>900</v>
      </c>
      <c r="C178" s="30" t="s">
        <v>271</v>
      </c>
      <c r="D178" s="30" t="s">
        <v>272</v>
      </c>
      <c r="E178" s="31" t="s">
        <v>90</v>
      </c>
      <c r="F178" s="32">
        <v>26299</v>
      </c>
      <c r="G178" s="23" t="str">
        <f t="shared" si="9"/>
        <v>D</v>
      </c>
      <c r="H178" s="30" t="s">
        <v>187</v>
      </c>
    </row>
    <row r="179" spans="1:8" ht="12">
      <c r="A179" s="14">
        <f t="shared" si="8"/>
        <v>177</v>
      </c>
      <c r="B179" s="20">
        <v>79</v>
      </c>
      <c r="C179" s="20" t="s">
        <v>134</v>
      </c>
      <c r="D179" s="20" t="s">
        <v>135</v>
      </c>
      <c r="E179" s="29" t="s">
        <v>171</v>
      </c>
      <c r="F179" s="22">
        <v>26665</v>
      </c>
      <c r="G179" s="23" t="str">
        <f t="shared" si="9"/>
        <v>U</v>
      </c>
      <c r="H179" s="20" t="s">
        <v>7</v>
      </c>
    </row>
    <row r="180" spans="1:8" ht="12">
      <c r="A180" s="14">
        <f t="shared" si="8"/>
        <v>178</v>
      </c>
      <c r="B180" s="20">
        <v>119</v>
      </c>
      <c r="C180" s="20" t="s">
        <v>70</v>
      </c>
      <c r="D180" s="20" t="s">
        <v>140</v>
      </c>
      <c r="E180" s="29" t="s">
        <v>171</v>
      </c>
      <c r="F180" s="22">
        <v>26665</v>
      </c>
      <c r="G180" s="23" t="str">
        <f t="shared" si="9"/>
        <v>U</v>
      </c>
      <c r="H180" s="20" t="s">
        <v>7</v>
      </c>
    </row>
    <row r="181" spans="1:8" ht="12">
      <c r="A181" s="14">
        <f t="shared" si="8"/>
        <v>179</v>
      </c>
      <c r="B181" s="20">
        <v>41</v>
      </c>
      <c r="C181" s="20" t="s">
        <v>288</v>
      </c>
      <c r="D181" s="20" t="s">
        <v>255</v>
      </c>
      <c r="E181" s="29" t="s">
        <v>171</v>
      </c>
      <c r="F181" s="22">
        <v>27030</v>
      </c>
      <c r="G181" s="23" t="str">
        <f t="shared" si="9"/>
        <v>U</v>
      </c>
      <c r="H181" s="20" t="s">
        <v>237</v>
      </c>
    </row>
    <row r="182" spans="1:8" ht="12">
      <c r="A182" s="14">
        <f t="shared" si="8"/>
        <v>180</v>
      </c>
      <c r="B182" s="20">
        <v>60</v>
      </c>
      <c r="C182" s="20" t="s">
        <v>105</v>
      </c>
      <c r="D182" s="20" t="s">
        <v>310</v>
      </c>
      <c r="E182" s="29" t="s">
        <v>171</v>
      </c>
      <c r="F182" s="22">
        <v>27030</v>
      </c>
      <c r="G182" s="23" t="str">
        <f t="shared" si="9"/>
        <v>U</v>
      </c>
      <c r="H182" s="20" t="s">
        <v>172</v>
      </c>
    </row>
    <row r="183" spans="1:8" ht="12">
      <c r="A183" s="14">
        <f t="shared" si="8"/>
        <v>181</v>
      </c>
      <c r="B183" s="20">
        <v>910</v>
      </c>
      <c r="C183" s="20" t="s">
        <v>21</v>
      </c>
      <c r="D183" s="20" t="s">
        <v>22</v>
      </c>
      <c r="E183" s="29" t="s">
        <v>90</v>
      </c>
      <c r="F183" s="22">
        <v>27030</v>
      </c>
      <c r="G183" s="23" t="str">
        <f t="shared" si="9"/>
        <v>D</v>
      </c>
      <c r="H183" s="20" t="s">
        <v>200</v>
      </c>
    </row>
    <row r="184" spans="1:8" ht="12">
      <c r="A184" s="14">
        <f t="shared" si="8"/>
        <v>182</v>
      </c>
      <c r="B184" s="20">
        <v>911</v>
      </c>
      <c r="C184" s="20" t="s">
        <v>126</v>
      </c>
      <c r="D184" s="20" t="s">
        <v>23</v>
      </c>
      <c r="E184" s="29" t="s">
        <v>90</v>
      </c>
      <c r="F184" s="22">
        <v>27030</v>
      </c>
      <c r="G184" s="23" t="str">
        <f t="shared" si="9"/>
        <v>D</v>
      </c>
      <c r="H184" s="20" t="s">
        <v>7</v>
      </c>
    </row>
    <row r="185" spans="1:8" ht="12">
      <c r="A185" s="14">
        <f t="shared" si="8"/>
        <v>183</v>
      </c>
      <c r="B185" s="20">
        <v>14</v>
      </c>
      <c r="C185" s="21" t="s">
        <v>194</v>
      </c>
      <c r="D185" s="21" t="s">
        <v>115</v>
      </c>
      <c r="E185" s="38" t="s">
        <v>171</v>
      </c>
      <c r="F185" s="25">
        <v>27395</v>
      </c>
      <c r="G185" s="23" t="str">
        <f t="shared" si="9"/>
        <v>U</v>
      </c>
      <c r="H185" s="20" t="s">
        <v>195</v>
      </c>
    </row>
    <row r="186" spans="1:8" ht="12">
      <c r="A186" s="14">
        <f t="shared" si="8"/>
        <v>184</v>
      </c>
      <c r="B186" s="20">
        <v>65</v>
      </c>
      <c r="C186" s="20" t="s">
        <v>316</v>
      </c>
      <c r="D186" s="20" t="s">
        <v>89</v>
      </c>
      <c r="E186" s="29" t="s">
        <v>171</v>
      </c>
      <c r="F186" s="22">
        <v>27760</v>
      </c>
      <c r="G186" s="23" t="str">
        <f t="shared" si="9"/>
        <v>U</v>
      </c>
      <c r="H186" s="20" t="s">
        <v>172</v>
      </c>
    </row>
    <row r="187" spans="1:8" ht="12">
      <c r="A187" s="14">
        <f t="shared" si="8"/>
        <v>185</v>
      </c>
      <c r="B187" s="20">
        <v>64</v>
      </c>
      <c r="C187" s="20" t="s">
        <v>314</v>
      </c>
      <c r="D187" s="20" t="s">
        <v>136</v>
      </c>
      <c r="E187" s="29" t="s">
        <v>171</v>
      </c>
      <c r="F187" s="22">
        <v>28126</v>
      </c>
      <c r="G187" s="23" t="str">
        <f t="shared" si="9"/>
        <v>U</v>
      </c>
      <c r="H187" s="20" t="s">
        <v>172</v>
      </c>
    </row>
    <row r="188" spans="1:8" ht="12">
      <c r="A188" s="14">
        <f t="shared" si="8"/>
        <v>186</v>
      </c>
      <c r="B188" s="20">
        <v>19</v>
      </c>
      <c r="C188" s="20" t="s">
        <v>203</v>
      </c>
      <c r="D188" s="20" t="s">
        <v>204</v>
      </c>
      <c r="E188" s="38" t="s">
        <v>171</v>
      </c>
      <c r="F188" s="22">
        <v>28491</v>
      </c>
      <c r="G188" s="23" t="str">
        <f t="shared" si="9"/>
        <v>U</v>
      </c>
      <c r="H188" s="20" t="s">
        <v>205</v>
      </c>
    </row>
    <row r="189" spans="1:8" ht="12">
      <c r="A189" s="14">
        <f t="shared" si="8"/>
        <v>187</v>
      </c>
      <c r="B189" s="20">
        <v>39</v>
      </c>
      <c r="C189" s="20" t="s">
        <v>284</v>
      </c>
      <c r="D189" s="20" t="s">
        <v>285</v>
      </c>
      <c r="E189" s="29" t="s">
        <v>171</v>
      </c>
      <c r="F189" s="22">
        <v>28491</v>
      </c>
      <c r="G189" s="23" t="str">
        <f t="shared" si="9"/>
        <v>U</v>
      </c>
      <c r="H189" s="20" t="s">
        <v>237</v>
      </c>
    </row>
    <row r="190" spans="1:8" ht="12">
      <c r="A190" s="14">
        <f t="shared" si="8"/>
        <v>188</v>
      </c>
      <c r="B190" s="20">
        <v>114</v>
      </c>
      <c r="C190" s="20" t="s">
        <v>65</v>
      </c>
      <c r="D190" s="20" t="s">
        <v>160</v>
      </c>
      <c r="E190" s="29" t="s">
        <v>171</v>
      </c>
      <c r="F190" s="22">
        <v>28856</v>
      </c>
      <c r="G190" s="23" t="str">
        <f t="shared" si="9"/>
        <v>U</v>
      </c>
      <c r="H190" s="20" t="s">
        <v>44</v>
      </c>
    </row>
    <row r="191" spans="1:8" ht="12">
      <c r="A191" s="14">
        <f t="shared" si="8"/>
        <v>189</v>
      </c>
      <c r="B191" s="20">
        <v>87</v>
      </c>
      <c r="C191" s="20" t="s">
        <v>105</v>
      </c>
      <c r="D191" s="20" t="s">
        <v>139</v>
      </c>
      <c r="E191" s="29" t="s">
        <v>171</v>
      </c>
      <c r="F191" s="22">
        <v>29221</v>
      </c>
      <c r="G191" s="23" t="str">
        <f t="shared" si="9"/>
        <v>U</v>
      </c>
      <c r="H191" s="20" t="s">
        <v>7</v>
      </c>
    </row>
    <row r="192" spans="1:8" ht="12">
      <c r="A192" s="14">
        <f t="shared" si="8"/>
        <v>190</v>
      </c>
      <c r="B192" s="20">
        <v>73</v>
      </c>
      <c r="C192" s="20" t="s">
        <v>157</v>
      </c>
      <c r="D192" s="20" t="s">
        <v>158</v>
      </c>
      <c r="E192" s="29" t="s">
        <v>171</v>
      </c>
      <c r="F192" s="22">
        <v>29587</v>
      </c>
      <c r="G192" s="23" t="str">
        <f t="shared" si="9"/>
        <v>U</v>
      </c>
      <c r="H192" s="20" t="s">
        <v>7</v>
      </c>
    </row>
    <row r="193" spans="1:8" ht="12">
      <c r="A193" s="14">
        <f t="shared" si="8"/>
        <v>191</v>
      </c>
      <c r="B193" s="20">
        <v>108</v>
      </c>
      <c r="C193" s="20" t="s">
        <v>56</v>
      </c>
      <c r="D193" s="20" t="s">
        <v>57</v>
      </c>
      <c r="E193" s="29" t="s">
        <v>171</v>
      </c>
      <c r="F193" s="22">
        <v>29952</v>
      </c>
      <c r="G193" s="23" t="str">
        <f t="shared" si="9"/>
        <v>U</v>
      </c>
      <c r="H193" s="20" t="s">
        <v>58</v>
      </c>
    </row>
    <row r="194" spans="1:8" ht="12">
      <c r="A194" s="14">
        <f t="shared" si="8"/>
        <v>192</v>
      </c>
      <c r="B194" s="20">
        <v>116</v>
      </c>
      <c r="C194" s="20" t="s">
        <v>68</v>
      </c>
      <c r="D194" s="20" t="s">
        <v>69</v>
      </c>
      <c r="E194" s="29" t="s">
        <v>171</v>
      </c>
      <c r="F194" s="22">
        <v>29952</v>
      </c>
      <c r="G194" s="23" t="str">
        <f t="shared" si="9"/>
        <v>U</v>
      </c>
      <c r="H194" s="20" t="s">
        <v>44</v>
      </c>
    </row>
    <row r="195" spans="1:8" ht="12">
      <c r="A195" s="14">
        <f t="shared" si="8"/>
        <v>193</v>
      </c>
      <c r="B195" s="20">
        <v>908</v>
      </c>
      <c r="C195" s="20" t="s">
        <v>105</v>
      </c>
      <c r="D195" s="20" t="s">
        <v>311</v>
      </c>
      <c r="E195" s="29" t="s">
        <v>90</v>
      </c>
      <c r="F195" s="22">
        <v>29952</v>
      </c>
      <c r="G195" s="23" t="str">
        <f>IF(E195="M",IF(F195&lt;=$J$4,$K$4,IF(F195&lt;=$J$3,$K$3,IF(F195&lt;=$J$2,$K$2,$K$1))),IF(E195="D",IF(F195&lt;=$J$2,$L$2,$K$1),"Verificare"))</f>
        <v>D</v>
      </c>
      <c r="H195" s="20" t="s">
        <v>172</v>
      </c>
    </row>
    <row r="196" spans="1:8" ht="12">
      <c r="A196" s="14">
        <f t="shared" si="8"/>
        <v>194</v>
      </c>
      <c r="B196" s="20">
        <v>103</v>
      </c>
      <c r="C196" s="20" t="s">
        <v>264</v>
      </c>
      <c r="D196" s="20" t="s">
        <v>140</v>
      </c>
      <c r="E196" s="29" t="s">
        <v>171</v>
      </c>
      <c r="F196" s="22">
        <v>31048</v>
      </c>
      <c r="G196" s="23" t="str">
        <f>IF(E196="M",IF(F196&lt;=$J$4,$K$4,IF(F196&lt;=$J$3,$K$3,IF(F196&lt;=$J$2,$K$2,$K$1))),IF(E196="D",IF(F196&lt;=$J$2,$L$2,$K$1),"Verificare"))</f>
        <v>U</v>
      </c>
      <c r="H196" s="20" t="s">
        <v>200</v>
      </c>
    </row>
    <row r="197" spans="1:8" ht="12">
      <c r="A197" s="14">
        <f t="shared" si="8"/>
        <v>195</v>
      </c>
      <c r="B197" s="20">
        <v>107</v>
      </c>
      <c r="C197" s="20" t="s">
        <v>54</v>
      </c>
      <c r="D197" s="20" t="s">
        <v>55</v>
      </c>
      <c r="E197" s="29" t="s">
        <v>171</v>
      </c>
      <c r="F197" s="22">
        <v>31048</v>
      </c>
      <c r="G197" s="23" t="str">
        <f>IF(E197="M",IF(F197&lt;=$J$4,$K$4,IF(F197&lt;=$J$3,$K$3,IF(F197&lt;=$J$2,$K$2,$K$1))),IF(E197="D",IF(F197&lt;=$J$2,$L$2,$K$1),"Verificare"))</f>
        <v>U</v>
      </c>
      <c r="H197" s="20" t="s">
        <v>7</v>
      </c>
    </row>
    <row r="198" spans="1:8" ht="12">
      <c r="A198" s="14">
        <f t="shared" si="8"/>
        <v>196</v>
      </c>
      <c r="B198" s="20"/>
      <c r="C198" s="20"/>
      <c r="D198" s="20"/>
      <c r="E198" s="29"/>
      <c r="F198" s="22"/>
      <c r="G198" s="23" t="str">
        <f>IF(E198="M",IF(F198&lt;=$J$4,$K$4,IF(F198&lt;=$J$3,$K$3,IF(F198&lt;=$J$2,$K$2,$K$1))),IF(E198="D",IF(F198&lt;=$J$2,$L$2,$K$1),"Verificare"))</f>
        <v>Verificare</v>
      </c>
      <c r="H198" s="20"/>
    </row>
    <row r="199" spans="1:8" ht="12">
      <c r="A199" s="14">
        <f t="shared" si="8"/>
        <v>197</v>
      </c>
      <c r="B199" s="20"/>
      <c r="C199" s="20"/>
      <c r="D199" s="20"/>
      <c r="E199" s="29"/>
      <c r="F199" s="22"/>
      <c r="G199" s="23" t="str">
        <f>IF(E199="M",IF(F199&lt;=$J$4,$K$4,IF(F199&lt;=$J$3,$K$3,IF(F199&lt;=$J$2,$K$2,$K$1))),IF(E199="D",IF(F199&lt;=$J$2,$L$2,$K$1),"Verificare"))</f>
        <v>Verificare</v>
      </c>
      <c r="H199" s="20"/>
    </row>
    <row r="200" spans="1:8" ht="12">
      <c r="A200" s="14">
        <f t="shared" si="8"/>
        <v>198</v>
      </c>
      <c r="B200" s="20"/>
      <c r="C200" s="20"/>
      <c r="D200" s="20"/>
      <c r="E200" s="29"/>
      <c r="F200" s="22"/>
      <c r="G200" s="23" t="str">
        <f>IF(E200="M",IF(F200&lt;=$J$4,$K$4,IF(F200&lt;=$J$3,$K$3,IF(F200&lt;=$J$2,$K$2,$K$1))),IF(E200="D",IF(F200&lt;=$J$2,$L$2,$K$1),"Verificare"))</f>
        <v>Verificare</v>
      </c>
      <c r="H200" s="20"/>
    </row>
    <row r="201" spans="1:8" ht="12">
      <c r="A201" s="14">
        <f t="shared" si="8"/>
        <v>199</v>
      </c>
      <c r="B201" s="20"/>
      <c r="C201" s="20"/>
      <c r="D201" s="20"/>
      <c r="E201" s="29"/>
      <c r="F201" s="22"/>
      <c r="G201" s="23" t="str">
        <f>IF(E201="M",IF(F201&lt;=$J$4,$K$4,IF(F201&lt;=$J$3,$K$3,IF(F201&lt;=$J$2,$K$2,$K$1))),IF(E201="D",IF(F201&lt;=$J$2,$L$2,$K$1),"Verificare"))</f>
        <v>Verificare</v>
      </c>
      <c r="H201" s="20"/>
    </row>
    <row r="202" spans="1:8" ht="12">
      <c r="A202" s="14">
        <f t="shared" si="8"/>
        <v>200</v>
      </c>
      <c r="B202" s="20"/>
      <c r="C202" s="20"/>
      <c r="D202" s="20"/>
      <c r="E202" s="29"/>
      <c r="F202" s="22"/>
      <c r="G202" s="23" t="str">
        <f>IF(E202="M",IF(F202&lt;=$J$4,$K$4,IF(F202&lt;=$J$3,$K$3,IF(F202&lt;=$J$2,$K$2,$K$1))),IF(E202="D",IF(F202&lt;=$J$2,$L$2,$K$1),"Verificare"))</f>
        <v>Verificare</v>
      </c>
      <c r="H202" s="20"/>
    </row>
    <row r="207" spans="1:12" ht="12">
      <c r="A207" s="14">
        <v>1</v>
      </c>
      <c r="B207" s="20">
        <v>814</v>
      </c>
      <c r="C207" s="20" t="s">
        <v>71</v>
      </c>
      <c r="D207" s="20" t="s">
        <v>36</v>
      </c>
      <c r="E207" s="29" t="s">
        <v>171</v>
      </c>
      <c r="F207" s="22">
        <v>12785</v>
      </c>
      <c r="G207" s="23" t="str">
        <f>IF(E207="M",IF(F207&lt;=$J$4,$K$4,IF(F207&lt;=$J$3,$K$3,IF(F207&lt;=$J$2,$K$2,$K$1))),IF(E207="D",IF(F207&lt;=$J$2,$L$2,$K$1),"Verificare"))</f>
        <v>A</v>
      </c>
      <c r="H207" s="20" t="s">
        <v>72</v>
      </c>
      <c r="J207" s="9">
        <v>20089</v>
      </c>
      <c r="K207" s="8" t="s">
        <v>128</v>
      </c>
      <c r="L207" s="8"/>
    </row>
    <row r="208" spans="1:8" ht="12">
      <c r="A208" s="14" t="e">
        <f>#REF!+1</f>
        <v>#REF!</v>
      </c>
      <c r="B208" s="20">
        <v>103</v>
      </c>
      <c r="C208" s="20" t="s">
        <v>264</v>
      </c>
      <c r="D208" s="20" t="s">
        <v>140</v>
      </c>
      <c r="E208" s="29" t="s">
        <v>171</v>
      </c>
      <c r="F208" s="22">
        <v>31048</v>
      </c>
      <c r="G208" s="23" t="str">
        <f>IF(E208="M",IF(F208&lt;=$J$4,$K$4,IF(F208&lt;=$J$3,$K$3,IF(F208&lt;=$J$2,$K$2,$K$1))),IF(E208="D",IF(F208&lt;=$J$2,$L$2,$K$1),"Verificare"))</f>
        <v>U</v>
      </c>
      <c r="H208" s="20" t="s">
        <v>200</v>
      </c>
    </row>
    <row r="209" spans="1:8" ht="12">
      <c r="A209" s="14" t="e">
        <f>A208+1</f>
        <v>#REF!</v>
      </c>
      <c r="B209" s="20">
        <v>107</v>
      </c>
      <c r="C209" s="20" t="s">
        <v>54</v>
      </c>
      <c r="D209" s="20" t="s">
        <v>55</v>
      </c>
      <c r="E209" s="29" t="s">
        <v>171</v>
      </c>
      <c r="F209" s="22">
        <v>31048</v>
      </c>
      <c r="G209" s="23" t="str">
        <f>IF(E209="M",IF(F209&lt;=$J$4,$K$4,IF(F209&lt;=$J$3,$K$3,IF(F209&lt;=$J$2,$K$2,$K$1))),IF(E209="D",IF(F209&lt;=$J$2,$L$2,$K$1),"Verificare"))</f>
        <v>U</v>
      </c>
      <c r="H209" s="20" t="s">
        <v>7</v>
      </c>
    </row>
  </sheetData>
  <printOptions/>
  <pageMargins left="0.3937007874015748" right="0.3937007874015748" top="0.984251968503937" bottom="0.984251968503937" header="0.5118110236220472" footer="0.5118110236220472"/>
  <pageSetup fitToHeight="0" fitToWidth="1" horizontalDpi="204" verticalDpi="204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Tratos Cavi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Cesari Andrea</dc:creator>
  <cp:keywords/>
  <dc:description/>
  <cp:lastModifiedBy>JJ</cp:lastModifiedBy>
  <cp:lastPrinted>2004-06-06T09:23:56Z</cp:lastPrinted>
  <dcterms:created xsi:type="dcterms:W3CDTF">2003-02-14T11:40:32Z</dcterms:created>
  <dcterms:modified xsi:type="dcterms:W3CDTF">2004-06-06T09:26:01Z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